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https://atsmilano-my.sharepoint.com/personal/lgrperra_ats-milano_it/Documents/Desktop/"/>
    </mc:Choice>
  </mc:AlternateContent>
  <bookViews>
    <workbookView xWindow="0" yWindow="0" windowWidth="20490" windowHeight="7695"/>
  </bookViews>
  <sheets>
    <sheet name="Interfaccia utente" sheetId="1" r:id="rId1"/>
    <sheet name="dati" sheetId="2"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30" i="1" l="1"/>
  <c r="B29" i="1"/>
  <c r="B23" i="1"/>
  <c r="M64" i="1" l="1"/>
  <c r="B36" i="1"/>
  <c r="B35" i="1"/>
  <c r="B27" i="1"/>
  <c r="B26" i="1"/>
  <c r="A19" i="1"/>
  <c r="A18" i="1"/>
  <c r="M55" i="1" l="1"/>
  <c r="O54" i="1" l="1"/>
  <c r="I54" i="1"/>
  <c r="C54" i="1"/>
  <c r="G77" i="1"/>
  <c r="G64" i="1"/>
  <c r="A67" i="1"/>
  <c r="A64" i="1"/>
  <c r="G55" i="1"/>
  <c r="A55" i="1" l="1"/>
  <c r="A33" i="1"/>
  <c r="I38" i="1"/>
  <c r="K37" i="1"/>
  <c r="J37" i="1"/>
  <c r="B34" i="1"/>
  <c r="H17" i="1"/>
  <c r="A35" i="1"/>
  <c r="A34" i="1"/>
  <c r="A21" i="1"/>
  <c r="I32" i="1"/>
  <c r="K31" i="1"/>
  <c r="J31" i="1"/>
  <c r="I16" i="1"/>
  <c r="J15" i="1"/>
  <c r="B25" i="1"/>
  <c r="B24" i="1"/>
  <c r="A30" i="1"/>
  <c r="A29" i="1"/>
  <c r="A26" i="1"/>
  <c r="A24" i="1"/>
  <c r="A23" i="1"/>
  <c r="A22" i="1"/>
  <c r="B22" i="1"/>
  <c r="K15" i="1"/>
</calcChain>
</file>

<file path=xl/sharedStrings.xml><?xml version="1.0" encoding="utf-8"?>
<sst xmlns="http://schemas.openxmlformats.org/spreadsheetml/2006/main" count="70" uniqueCount="48">
  <si>
    <t>Obbligo di denuncia</t>
  </si>
  <si>
    <t>1.</t>
  </si>
  <si>
    <t>2.</t>
  </si>
  <si>
    <t>negli ambienti in cui si effettuano lavori edili o di ingegneria civile il cui elenco é riportato nell’allegato X del medesimo decreto;</t>
  </si>
  <si>
    <t>3.</t>
  </si>
  <si>
    <t>SI</t>
  </si>
  <si>
    <t>NO</t>
  </si>
  <si>
    <t>Nessun obbligo di denuncia</t>
  </si>
  <si>
    <t>Impianti oggetto di denuncia</t>
  </si>
  <si>
    <t>A</t>
  </si>
  <si>
    <t>La denuncia è correlata:</t>
  </si>
  <si>
    <t>B</t>
  </si>
  <si>
    <t>C</t>
  </si>
  <si>
    <t>Risposta</t>
  </si>
  <si>
    <t>Selezionare da elenco</t>
  </si>
  <si>
    <t>a modifiche sostanziali* dell'impianto**</t>
  </si>
  <si>
    <t>alla messa in esercizio del nuovo impianto</t>
  </si>
  <si>
    <t>al rifacimento dell'impianto esistente, tale da poterlo considerare nuovo</t>
  </si>
  <si>
    <t>all'impianto in esercizio non denunciato</t>
  </si>
  <si>
    <t>Campo di applicazione</t>
  </si>
  <si>
    <t>Presenza di lavoratori</t>
  </si>
  <si>
    <r>
      <t>all’interno dell’azienda (</t>
    </r>
    <r>
      <rPr>
        <i/>
        <sz val="10"/>
        <color theme="1"/>
        <rFont val="Arial Narrow"/>
        <family val="2"/>
      </rPr>
      <t>intesa come il complesso della struttura organizzata dal datore di lavoro pubblico o privato</t>
    </r>
    <r>
      <rPr>
        <sz val="10"/>
        <color theme="1"/>
        <rFont val="Arial Narrow"/>
        <family val="2"/>
      </rPr>
      <t>) o dell’unità produttiva (</t>
    </r>
    <r>
      <rPr>
        <i/>
        <sz val="10"/>
        <color theme="1"/>
        <rFont val="Arial Narrow"/>
        <family val="2"/>
      </rPr>
      <t>intesa come lo stabilimento o la struttura finalizzati alla produzione di beni o all’erogazione di servizi, dotati di autonomia finanziaria e tecnico funzionale</t>
    </r>
    <r>
      <rPr>
        <sz val="10"/>
        <color theme="1"/>
        <rFont val="Arial Narrow"/>
        <family val="2"/>
      </rPr>
      <t>), nonché ogni altro luogo di pertinenza dell’azienda o dell’unità produttiva accessibile al lavoratore nell’ambito del proprio lavoro;</t>
    </r>
  </si>
  <si>
    <t>*Sono esempi di modifiche sostanziali quelle che comportano un incremento del livello di rischio - rif. circolare ISPESL n. 12988 del 24/10/1994.</t>
  </si>
  <si>
    <t>*Sono esempi di modifiche sostanziali: variazioni della categoria dell'impianto o della tensione di alimentazione (es. da bassa ad alta tensione), aumento di potenza che comporti una modifica preponderante del quadro generale o della cabina di trasformazione, una modifica del sistema elettrico o del sistema di protezione dai contatti indiretti se tale modifica interessa tutto l'impianto, negli impianti di II categoria l'aumento del numero delle cabine di trasformazione o variazioni sostanziali all'interno di esse, cambio di destinazione dell'utenza con diversa applicazione normativa (es. magazzino di vendita trasformato in ambulatorio medico) - rif. circolare ISPESL n. 12988 del 24/10/1994.</t>
  </si>
  <si>
    <t>a modifiche non sostanziali o manutenzione straordinaria dell'impianto</t>
  </si>
  <si>
    <r>
      <rPr>
        <b/>
        <sz val="10"/>
        <rFont val="Arial Narrow"/>
        <family val="2"/>
      </rPr>
      <t>Impianti di protezione contro le scariche atmosferiche</t>
    </r>
    <r>
      <rPr>
        <sz val="10"/>
        <rFont val="Arial Narrow"/>
        <family val="2"/>
      </rPr>
      <t xml:space="preserve">                                                                     </t>
    </r>
    <r>
      <rPr>
        <sz val="9"/>
        <rFont val="Arial Narrow"/>
        <family val="2"/>
      </rPr>
      <t>(relativi a strutture che secondo le pertinenti norme tecniche non risultano protette)</t>
    </r>
  </si>
  <si>
    <r>
      <rPr>
        <b/>
        <sz val="10"/>
        <rFont val="Arial Narrow"/>
        <family val="2"/>
      </rPr>
      <t>Impianti di messa a terra</t>
    </r>
    <r>
      <rPr>
        <sz val="10"/>
        <rFont val="Arial Narrow"/>
        <family val="2"/>
      </rPr>
      <t xml:space="preserve">                                                                </t>
    </r>
    <r>
      <rPr>
        <sz val="9"/>
        <rFont val="Arial Narrow"/>
        <family val="2"/>
      </rPr>
      <t xml:space="preserve"> (sistema di protezione contro i contatti indiretti mediante interruzione automatica dell’alimentazione)</t>
    </r>
  </si>
  <si>
    <t>alla messa in esercizio del nuovo impianto in zona classificata 0, 1, 20 o 21</t>
  </si>
  <si>
    <t>a modifiche non sostanziali o manutenzione straordinaria dell'impianto in zona classificata 0, 1, 20 o 21</t>
  </si>
  <si>
    <r>
      <rPr>
        <b/>
        <sz val="10"/>
        <rFont val="Arial Narrow"/>
        <family val="2"/>
      </rPr>
      <t>Impianti elettrici in luoghi con pericolo di esplosione</t>
    </r>
    <r>
      <rPr>
        <sz val="10"/>
        <rFont val="Arial Narrow"/>
        <family val="2"/>
      </rPr>
      <t xml:space="preserve">                                                                  </t>
    </r>
    <r>
      <rPr>
        <sz val="9"/>
        <rFont val="Arial Narrow"/>
        <family val="2"/>
      </rPr>
      <t>(installazioni elettriche in zona a rischio di esplosione classificata 0, 1, 20 o 21, compresi  eventuali dispositivi di sicurezza, di controllo e di regolazione - elettrici/elettronici - destinati a essere utilizzati al di fuori di atmosfere potenzialmente esplosive ma necessari o utili per il funzionamento sicuro degli apparecchi e sistemi di protezione rispetto ai rischi di esplosione)</t>
    </r>
  </si>
  <si>
    <t>al rifacimento dell'impianto esistente in zona classificata 0, 1, 20 o 21, tale da poterlo considerare nuovo</t>
  </si>
  <si>
    <t>Flow-chart di autovalutazione in merito alla necessità di trasmissione della denuncia all'ATS Città Metropolitana di Milano</t>
  </si>
  <si>
    <t xml:space="preserve">L'impianto non deve essere nuovamente denunciato. Non sono richieste comunicazioni. Tenere a disposizione degli organi di vigilanza la documentazione (es. dichiarazione di conformità, progetto, verbali di verifica e controllo, ecc.). </t>
  </si>
  <si>
    <t>a modifiche sostanziali dell'impianto* in zona classificata 0, 1, 20 o 21</t>
  </si>
  <si>
    <t>Denuncia degli impianti ai sensi del D.P.R. 22 ottobre 2001 n. 462</t>
  </si>
  <si>
    <r>
      <t xml:space="preserve">Gli impianti sono installati in un </t>
    </r>
    <r>
      <rPr>
        <b/>
        <sz val="10"/>
        <color theme="1"/>
        <rFont val="Arial Narrow"/>
        <family val="2"/>
      </rPr>
      <t>luogo di lavoro</t>
    </r>
    <r>
      <rPr>
        <sz val="10"/>
        <color theme="1"/>
        <rFont val="Arial Narrow"/>
        <family val="2"/>
      </rPr>
      <t xml:space="preserve"> come definito dal complesso delle disposizione del </t>
    </r>
    <r>
      <rPr>
        <b/>
        <sz val="10"/>
        <color theme="1"/>
        <rFont val="Arial Narrow"/>
        <family val="2"/>
      </rPr>
      <t>D.Lgs. 9 aprile 2008 n. 81</t>
    </r>
    <r>
      <rPr>
        <sz val="10"/>
        <color theme="1"/>
        <rFont val="Arial Narrow"/>
        <family val="2"/>
      </rPr>
      <t>, ovvero un luogo destinato a ospitare posti di lavoro ubicati:</t>
    </r>
  </si>
  <si>
    <t>negli ambienti particolari e nei limiti previsti dal D.Lgs. 81/2008 (es. campi, boschi e altri terreni facenti parte di un’azienda agricola o forestale ecc.).</t>
  </si>
  <si>
    <t>Nessun obbligo di denuncia (art. 3, co. 9 e art. 21, D.Lgs. 81/2008)</t>
  </si>
  <si>
    <t xml:space="preserve">L'impianto non deve essere nuovamente denunciato. Inviare comunicazione inerente alle modifiche sostanziali apportate (art. 8, D.P.R. 462/2001). Tenere a disposizione degli organi di vigilanza la documentazione (es. dichiarazione di conformità, progetto, verbali di verifica e controllo, ecc.).  </t>
  </si>
  <si>
    <t>** L'impianto deve essere sottoposto a verifica straordinaria (art. 8, co. 2, D.P.R. 462/2001).</t>
  </si>
  <si>
    <t>all'impianto in zona classificata 0, 1, 20 o 21, già in esercizio alla data di entrata in vigore del D.P.R. 462/2001, non denunciato</t>
  </si>
  <si>
    <t>all'impianto in zona classificata 0, 1, 20 o 21, messo in esercizio dopo l'entrata in vigore del D.P.R. 462/2001, ma non denunciato entro trenta giorni</t>
  </si>
  <si>
    <t>* L'impianto deve essere sottoposto a verifica straordinaria (art. 8, co. 2, D.P.R. 462/2001).</t>
  </si>
  <si>
    <t>Trasmettere, entro trenta giorni dalla messa in esercizio, la dichiarazione di conformità relativa al nuovo impianto rilasciata ai sensi della normativa vigente (D.M. 22 gennaio 2008 n. 37 per impianti posti al servizio degli edifici; negli altri casi, eventualmente, art. 81 D.Lgs. 81/2008 o L. 186/1968). La dichiarazione di conformità equivale a tutti gli effetti ad omologazione dell’impianto.</t>
  </si>
  <si>
    <t>Trasmettere la dichiarazione di conformità relativa al nuovo impianto o la dichiarazione di rispondenza rilasciata ai sensi della normativa vigente ( L. 5 marzo 1990 n. 46/D.M. 22 gennaio 2008 n. 37 per impianti posti al servizio degli edifici; negli altri casi, eventualmente, art. 81 D.Lgs. 81/2008 o L. 186/1968). La dichiarazione di conformità/rispondenza equivale a tutti gli effetti ad omologazione dell’impianto.</t>
  </si>
  <si>
    <t>Trasmettere, entro trenta giorni dalla messa in esercizio, la dichiarazione di conformità rilasciata ai sensi della normativa vigente (D.M. 22 gennaio 2008 n. 37 per impianti posti al servizio degli edifici; negli altri casi, eventualmente, art. 81 D.Lgs. 81/2008 o L. 186/1968). L'ATS attiverà l'iter di omlologazione.</t>
  </si>
  <si>
    <t>Trasmettere la dichiarazione di conformità o la dichiarazione di rispondenza rilasciata ai sensi della normativa vigente ( L. 5 marzo 1990 n. 46/D.M. 22 gennaio 2008 n. 37 per impianti posti al servizio degli edifici; negli altri casi, eventualmente, art. 81 D.Lgs. 81/2008 o L. 186/1968). L'impianto non è soggetto ad omologazione da parte dell'ATS in quanto antecedente all'entrata in vigore del D.P.R. 462/2001 (verrà valutata la violazione alla normativa).</t>
  </si>
  <si>
    <t>Trasmettere la dichiarazione di conformità o la dichiarazione di rispondenza rilasciata ai sensi della normativa vigente ( L. 5 marzo 1990 n. 46/D.M. 22 gennaio 2008 n. 37 per impianti posti al servizio degli edifici; negli altri casi, eventualmente, art. 81 D.Lgs. 81/2008 o L. 186/1968). L'ATS attiverà l'iter di omlologazione (verrà valutata la violazione dell'art. 296 D.Lgs. 81/2008).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</si>
</sst>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8" x14ac:knownFonts="1">
    <font>
      <sz val="11"/>
      <color theme="1"/>
      <name val="Calibri"/>
      <family val="2"/>
      <scheme val="minor"/>
    </font>
    <font>
      <sz val="10"/>
      <color theme="1"/>
      <name val="Arial Narrow"/>
      <family val="2"/>
    </font>
    <font>
      <b/>
      <sz val="10"/>
      <color theme="1"/>
      <name val="Arial Narrow"/>
      <family val="2"/>
    </font>
    <font>
      <sz val="10"/>
      <color rgb="FFC00000"/>
      <name val="Arial Narrow"/>
      <family val="2"/>
    </font>
    <font>
      <sz val="9"/>
      <color theme="1"/>
      <name val="Arial Narrow"/>
      <family val="2"/>
    </font>
    <font>
      <b/>
      <sz val="14"/>
      <color rgb="FFC00000"/>
      <name val="Arial Narrow"/>
      <family val="2"/>
    </font>
    <font>
      <sz val="10"/>
      <name val="Arial Narrow"/>
      <family val="2"/>
    </font>
    <font>
      <b/>
      <sz val="10"/>
      <color rgb="FFC00000"/>
      <name val="Arial Narrow"/>
      <family val="2"/>
    </font>
    <font>
      <sz val="10"/>
      <color rgb="FFFF0000"/>
      <name val="Arial Narrow"/>
      <family val="2"/>
    </font>
    <font>
      <b/>
      <sz val="10"/>
      <name val="Arial Narrow"/>
      <family val="2"/>
    </font>
    <font>
      <b/>
      <sz val="10"/>
      <color rgb="FF0033CC"/>
      <name val="Arial Narrow"/>
      <family val="2"/>
    </font>
    <font>
      <sz val="9"/>
      <name val="Arial Narrow"/>
      <family val="2"/>
    </font>
    <font>
      <b/>
      <sz val="14"/>
      <color theme="1"/>
      <name val="Arial Narrow"/>
      <family val="2"/>
    </font>
    <font>
      <b/>
      <sz val="11"/>
      <color rgb="FF0033CC"/>
      <name val="Arial Narrow"/>
      <family val="2"/>
    </font>
    <font>
      <i/>
      <sz val="10"/>
      <color theme="1"/>
      <name val="Arial Narrow"/>
      <family val="2"/>
    </font>
    <font>
      <sz val="14"/>
      <color rgb="FFC00000"/>
      <name val="Arial Narrow"/>
      <family val="2"/>
    </font>
    <font>
      <sz val="9"/>
      <color rgb="FF0033CC"/>
      <name val="Arial Narrow"/>
      <family val="2"/>
    </font>
    <font>
      <b/>
      <sz val="11"/>
      <color theme="1"/>
      <name val="Arial Narrow"/>
      <family val="2"/>
    </font>
  </fonts>
  <fills count="6">
    <fill>
      <patternFill patternType="none"/>
    </fill>
    <fill>
      <patternFill patternType="gray125"/>
    </fill>
    <fill>
      <patternFill patternType="solid">
        <fgColor theme="0" tint="-4.9989318521683403E-2"/>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7" tint="0.79998168889431442"/>
        <bgColor indexed="64"/>
      </patternFill>
    </fill>
  </fills>
  <borders count="13">
    <border>
      <left/>
      <right/>
      <top/>
      <bottom/>
      <diagonal/>
    </border>
    <border>
      <left style="thin">
        <color rgb="FFC00000"/>
      </left>
      <right style="thin">
        <color rgb="FFC00000"/>
      </right>
      <top style="thin">
        <color rgb="FFC00000"/>
      </top>
      <bottom style="thin">
        <color rgb="FFC00000"/>
      </bottom>
      <diagonal/>
    </border>
    <border>
      <left/>
      <right/>
      <top style="thin">
        <color indexed="64"/>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medium">
        <color rgb="FF0033CC"/>
      </left>
      <right/>
      <top style="medium">
        <color rgb="FF0033CC"/>
      </top>
      <bottom style="medium">
        <color rgb="FF0033CC"/>
      </bottom>
      <diagonal/>
    </border>
    <border>
      <left/>
      <right/>
      <top style="medium">
        <color rgb="FF0033CC"/>
      </top>
      <bottom style="medium">
        <color rgb="FF0033CC"/>
      </bottom>
      <diagonal/>
    </border>
    <border>
      <left/>
      <right style="medium">
        <color rgb="FF0033CC"/>
      </right>
      <top style="medium">
        <color rgb="FF0033CC"/>
      </top>
      <bottom style="medium">
        <color rgb="FF0033CC"/>
      </bottom>
      <diagonal/>
    </border>
  </borders>
  <cellStyleXfs count="1">
    <xf numFmtId="0" fontId="0" fillId="0" borderId="0"/>
  </cellStyleXfs>
  <cellXfs count="117">
    <xf numFmtId="0" fontId="0" fillId="0" borderId="0" xfId="0"/>
    <xf numFmtId="0" fontId="1" fillId="0" borderId="0" xfId="0" applyFont="1"/>
    <xf numFmtId="0" fontId="6" fillId="0" borderId="1" xfId="0" applyFont="1" applyBorder="1" applyAlignment="1">
      <alignment horizontal="center" vertical="center"/>
    </xf>
    <xf numFmtId="0" fontId="6" fillId="0" borderId="0" xfId="0" applyFont="1" applyBorder="1" applyAlignment="1">
      <alignment horizontal="center" vertical="center"/>
    </xf>
    <xf numFmtId="0" fontId="1" fillId="0" borderId="0" xfId="0" applyFont="1" applyAlignment="1">
      <alignment wrapText="1"/>
    </xf>
    <xf numFmtId="0" fontId="3" fillId="0" borderId="1" xfId="0" applyFont="1" applyBorder="1" applyAlignment="1" applyProtection="1">
      <alignment horizontal="center" vertical="center"/>
      <protection locked="0"/>
    </xf>
    <xf numFmtId="0" fontId="1" fillId="0" borderId="0" xfId="0" applyFont="1" applyProtection="1">
      <protection hidden="1"/>
    </xf>
    <xf numFmtId="0" fontId="12" fillId="0" borderId="0" xfId="0" applyFont="1" applyBorder="1" applyAlignment="1" applyProtection="1">
      <alignment horizontal="center" vertical="center"/>
      <protection hidden="1"/>
    </xf>
    <xf numFmtId="0" fontId="2" fillId="0" borderId="0" xfId="0" applyFont="1" applyBorder="1" applyAlignment="1" applyProtection="1">
      <alignment horizontal="center" vertical="center"/>
      <protection hidden="1"/>
    </xf>
    <xf numFmtId="0" fontId="13" fillId="0" borderId="0" xfId="0" applyFont="1" applyBorder="1" applyAlignment="1" applyProtection="1">
      <alignment horizontal="center" vertical="center"/>
      <protection hidden="1"/>
    </xf>
    <xf numFmtId="0" fontId="3" fillId="0" borderId="0" xfId="0" applyFont="1" applyBorder="1" applyAlignment="1" applyProtection="1">
      <alignment horizontal="center" vertical="center"/>
      <protection hidden="1"/>
    </xf>
    <xf numFmtId="0" fontId="1" fillId="2" borderId="0" xfId="0" applyFont="1" applyFill="1" applyBorder="1" applyAlignment="1" applyProtection="1">
      <alignment horizontal="right" vertical="top" wrapText="1"/>
      <protection hidden="1"/>
    </xf>
    <xf numFmtId="0" fontId="1" fillId="2" borderId="0" xfId="0" applyFont="1" applyFill="1" applyProtection="1">
      <protection hidden="1"/>
    </xf>
    <xf numFmtId="0" fontId="1" fillId="2" borderId="0" xfId="0" applyFont="1" applyFill="1" applyBorder="1" applyAlignment="1" applyProtection="1">
      <alignment vertical="center"/>
      <protection hidden="1"/>
    </xf>
    <xf numFmtId="0" fontId="1" fillId="2" borderId="0" xfId="0" applyFont="1" applyFill="1" applyBorder="1" applyAlignment="1" applyProtection="1">
      <alignment horizontal="right" vertical="center"/>
      <protection hidden="1"/>
    </xf>
    <xf numFmtId="0" fontId="4" fillId="0" borderId="0" xfId="0" applyFont="1" applyBorder="1" applyAlignment="1" applyProtection="1">
      <alignment horizontal="right" vertical="center"/>
      <protection hidden="1"/>
    </xf>
    <xf numFmtId="0" fontId="4" fillId="0" borderId="0" xfId="0" applyFont="1" applyBorder="1" applyAlignment="1" applyProtection="1">
      <alignment horizontal="left" vertical="center"/>
      <protection hidden="1"/>
    </xf>
    <xf numFmtId="0" fontId="5" fillId="0" borderId="0" xfId="0" applyFont="1" applyBorder="1" applyAlignment="1" applyProtection="1">
      <alignment horizontal="center" vertical="center"/>
      <protection hidden="1"/>
    </xf>
    <xf numFmtId="0" fontId="7" fillId="0" borderId="0" xfId="0" applyFont="1" applyBorder="1" applyAlignment="1" applyProtection="1">
      <alignment horizontal="left" vertical="center"/>
      <protection hidden="1"/>
    </xf>
    <xf numFmtId="0" fontId="15" fillId="0" borderId="0" xfId="0" applyFont="1" applyBorder="1" applyAlignment="1" applyProtection="1">
      <alignment horizontal="center" vertical="center"/>
      <protection hidden="1"/>
    </xf>
    <xf numFmtId="0" fontId="3" fillId="0" borderId="0" xfId="0" applyFont="1" applyBorder="1" applyAlignment="1" applyProtection="1">
      <alignment vertical="center"/>
      <protection hidden="1"/>
    </xf>
    <xf numFmtId="0" fontId="1" fillId="2" borderId="0" xfId="0" applyFont="1" applyFill="1" applyBorder="1" applyAlignment="1" applyProtection="1">
      <alignment vertical="center" wrapText="1"/>
      <protection hidden="1"/>
    </xf>
    <xf numFmtId="0" fontId="1" fillId="2" borderId="0" xfId="0" applyFont="1" applyFill="1" applyBorder="1" applyAlignment="1" applyProtection="1">
      <alignment horizontal="left" vertical="center"/>
      <protection hidden="1"/>
    </xf>
    <xf numFmtId="0" fontId="1" fillId="2" borderId="0" xfId="0" applyFont="1" applyFill="1" applyBorder="1" applyAlignment="1" applyProtection="1">
      <alignment horizontal="center" vertical="center"/>
      <protection hidden="1"/>
    </xf>
    <xf numFmtId="0" fontId="7" fillId="2" borderId="0" xfId="0" applyFont="1" applyFill="1" applyBorder="1" applyAlignment="1" applyProtection="1">
      <alignment horizontal="left" vertical="center"/>
      <protection hidden="1"/>
    </xf>
    <xf numFmtId="0" fontId="3" fillId="2" borderId="0" xfId="0" applyFont="1" applyFill="1" applyBorder="1" applyAlignment="1" applyProtection="1">
      <alignment horizontal="left" vertical="center"/>
      <protection hidden="1"/>
    </xf>
    <xf numFmtId="0" fontId="4" fillId="0" borderId="0" xfId="0" applyFont="1" applyBorder="1" applyAlignment="1" applyProtection="1">
      <alignment horizontal="justify" vertical="center"/>
      <protection hidden="1"/>
    </xf>
    <xf numFmtId="0" fontId="6" fillId="0" borderId="0" xfId="0" applyFont="1" applyFill="1" applyBorder="1" applyAlignment="1" applyProtection="1">
      <alignment horizontal="center" vertical="center" wrapText="1"/>
      <protection hidden="1"/>
    </xf>
    <xf numFmtId="0" fontId="1" fillId="0" borderId="0" xfId="0" applyFont="1" applyFill="1" applyProtection="1">
      <protection hidden="1"/>
    </xf>
    <xf numFmtId="0" fontId="15" fillId="0" borderId="0" xfId="0" applyFont="1" applyAlignment="1" applyProtection="1">
      <alignment horizontal="center" vertical="center"/>
      <protection hidden="1"/>
    </xf>
    <xf numFmtId="0" fontId="3" fillId="0" borderId="0" xfId="0" applyFont="1" applyProtection="1">
      <protection hidden="1"/>
    </xf>
    <xf numFmtId="0" fontId="3" fillId="0" borderId="0" xfId="0" applyFont="1" applyFill="1" applyProtection="1">
      <protection hidden="1"/>
    </xf>
    <xf numFmtId="0" fontId="8" fillId="0" borderId="0" xfId="0" applyFont="1" applyFill="1" applyAlignment="1" applyProtection="1">
      <alignment horizontal="justify" vertical="top" wrapText="1"/>
      <protection hidden="1"/>
    </xf>
    <xf numFmtId="0" fontId="4" fillId="0" borderId="0" xfId="0" applyFont="1" applyFill="1" applyAlignment="1" applyProtection="1">
      <alignment horizontal="justify" wrapText="1"/>
      <protection hidden="1"/>
    </xf>
    <xf numFmtId="0" fontId="11" fillId="0" borderId="0" xfId="0" applyFont="1" applyFill="1" applyAlignment="1" applyProtection="1">
      <alignment horizontal="justify" vertical="top" wrapText="1"/>
      <protection hidden="1"/>
    </xf>
    <xf numFmtId="0" fontId="16" fillId="0" borderId="0" xfId="0" applyFont="1" applyFill="1" applyAlignment="1" applyProtection="1">
      <alignment vertical="top" wrapText="1"/>
      <protection hidden="1"/>
    </xf>
    <xf numFmtId="0" fontId="4" fillId="0" borderId="0" xfId="0" applyFont="1" applyFill="1" applyAlignment="1" applyProtection="1">
      <alignment horizontal="justify" vertical="center" wrapText="1"/>
      <protection hidden="1"/>
    </xf>
    <xf numFmtId="0" fontId="1" fillId="0" borderId="0" xfId="0" applyFont="1" applyFill="1" applyAlignment="1" applyProtection="1">
      <alignment vertical="center" wrapText="1"/>
      <protection hidden="1"/>
    </xf>
    <xf numFmtId="0" fontId="4" fillId="0" borderId="0" xfId="0" applyFont="1" applyFill="1" applyAlignment="1" applyProtection="1">
      <alignment horizontal="justify" vertical="top" wrapText="1"/>
      <protection hidden="1"/>
    </xf>
    <xf numFmtId="0" fontId="4" fillId="0" borderId="0" xfId="0" applyFont="1" applyFill="1" applyAlignment="1" applyProtection="1">
      <alignment vertical="center" wrapText="1"/>
      <protection hidden="1"/>
    </xf>
    <xf numFmtId="0" fontId="4" fillId="0" borderId="0" xfId="0" applyFont="1" applyFill="1" applyAlignment="1" applyProtection="1">
      <alignment horizontal="justify" vertical="top" wrapText="1"/>
      <protection hidden="1"/>
    </xf>
    <xf numFmtId="0" fontId="4" fillId="0" borderId="0" xfId="0" applyFont="1" applyFill="1" applyAlignment="1" applyProtection="1">
      <alignment horizontal="justify" vertical="center" wrapText="1"/>
      <protection hidden="1"/>
    </xf>
    <xf numFmtId="0" fontId="3" fillId="0" borderId="0" xfId="0" applyFont="1" applyAlignment="1" applyProtection="1">
      <alignment horizontal="center" vertical="center"/>
      <protection hidden="1"/>
    </xf>
    <xf numFmtId="0" fontId="6" fillId="3" borderId="3" xfId="0" applyFont="1" applyFill="1" applyBorder="1" applyAlignment="1" applyProtection="1">
      <alignment horizontal="center" vertical="center" wrapText="1"/>
      <protection locked="0"/>
    </xf>
    <xf numFmtId="0" fontId="6" fillId="3" borderId="2" xfId="0" applyFont="1" applyFill="1" applyBorder="1" applyAlignment="1" applyProtection="1">
      <alignment horizontal="center" vertical="center" wrapText="1"/>
      <protection locked="0"/>
    </xf>
    <xf numFmtId="0" fontId="6" fillId="3" borderId="4" xfId="0" applyFont="1" applyFill="1" applyBorder="1" applyAlignment="1" applyProtection="1">
      <alignment horizontal="center" vertical="center" wrapText="1"/>
      <protection locked="0"/>
    </xf>
    <xf numFmtId="0" fontId="6" fillId="3" borderId="5" xfId="0" applyFont="1" applyFill="1" applyBorder="1" applyAlignment="1" applyProtection="1">
      <alignment horizontal="center" vertical="center" wrapText="1"/>
      <protection locked="0"/>
    </xf>
    <xf numFmtId="0" fontId="6" fillId="3" borderId="0" xfId="0" applyFont="1" applyFill="1" applyBorder="1" applyAlignment="1" applyProtection="1">
      <alignment horizontal="center" vertical="center" wrapText="1"/>
      <protection locked="0"/>
    </xf>
    <xf numFmtId="0" fontId="6" fillId="3" borderId="6" xfId="0" applyFont="1" applyFill="1" applyBorder="1" applyAlignment="1" applyProtection="1">
      <alignment horizontal="center" vertical="center" wrapText="1"/>
      <protection locked="0"/>
    </xf>
    <xf numFmtId="0" fontId="6" fillId="3" borderId="7" xfId="0" applyFont="1" applyFill="1" applyBorder="1" applyAlignment="1" applyProtection="1">
      <alignment horizontal="center" vertical="center" wrapText="1"/>
      <protection locked="0"/>
    </xf>
    <xf numFmtId="0" fontId="6" fillId="3" borderId="8" xfId="0" applyFont="1" applyFill="1" applyBorder="1" applyAlignment="1" applyProtection="1">
      <alignment horizontal="center" vertical="center" wrapText="1"/>
      <protection locked="0"/>
    </xf>
    <xf numFmtId="0" fontId="6" fillId="3" borderId="9" xfId="0" applyFont="1" applyFill="1" applyBorder="1" applyAlignment="1" applyProtection="1">
      <alignment horizontal="center" vertical="center" wrapText="1"/>
      <protection locked="0"/>
    </xf>
    <xf numFmtId="0" fontId="6" fillId="4" borderId="3" xfId="0" applyFont="1" applyFill="1" applyBorder="1" applyAlignment="1" applyProtection="1">
      <alignment horizontal="center" vertical="center" wrapText="1"/>
      <protection locked="0"/>
    </xf>
    <xf numFmtId="0" fontId="6" fillId="4" borderId="2" xfId="0" applyFont="1" applyFill="1" applyBorder="1" applyAlignment="1" applyProtection="1">
      <alignment horizontal="center" vertical="center" wrapText="1"/>
      <protection locked="0"/>
    </xf>
    <xf numFmtId="0" fontId="6" fillId="4" borderId="4" xfId="0" applyFont="1" applyFill="1" applyBorder="1" applyAlignment="1" applyProtection="1">
      <alignment horizontal="center" vertical="center" wrapText="1"/>
      <protection locked="0"/>
    </xf>
    <xf numFmtId="0" fontId="6" fillId="4" borderId="5" xfId="0" applyFont="1" applyFill="1" applyBorder="1" applyAlignment="1" applyProtection="1">
      <alignment horizontal="center" vertical="center" wrapText="1"/>
      <protection locked="0"/>
    </xf>
    <xf numFmtId="0" fontId="6" fillId="4" borderId="0" xfId="0" applyFont="1" applyFill="1" applyBorder="1" applyAlignment="1" applyProtection="1">
      <alignment horizontal="center" vertical="center" wrapText="1"/>
      <protection locked="0"/>
    </xf>
    <xf numFmtId="0" fontId="6" fillId="4" borderId="6" xfId="0" applyFont="1" applyFill="1" applyBorder="1" applyAlignment="1" applyProtection="1">
      <alignment horizontal="center" vertical="center" wrapText="1"/>
      <protection locked="0"/>
    </xf>
    <xf numFmtId="0" fontId="6" fillId="4" borderId="7" xfId="0" applyFont="1" applyFill="1" applyBorder="1" applyAlignment="1" applyProtection="1">
      <alignment horizontal="center" vertical="center" wrapText="1"/>
      <protection locked="0"/>
    </xf>
    <xf numFmtId="0" fontId="6" fillId="4" borderId="8" xfId="0" applyFont="1" applyFill="1" applyBorder="1" applyAlignment="1" applyProtection="1">
      <alignment horizontal="center" vertical="center" wrapText="1"/>
      <protection locked="0"/>
    </xf>
    <xf numFmtId="0" fontId="6" fillId="4" borderId="9" xfId="0" applyFont="1" applyFill="1" applyBorder="1" applyAlignment="1" applyProtection="1">
      <alignment horizontal="center" vertical="center" wrapText="1"/>
      <protection locked="0"/>
    </xf>
    <xf numFmtId="0" fontId="6" fillId="5" borderId="3" xfId="0" applyFont="1" applyFill="1" applyBorder="1" applyAlignment="1" applyProtection="1">
      <alignment horizontal="center" vertical="center" wrapText="1"/>
      <protection locked="0"/>
    </xf>
    <xf numFmtId="0" fontId="6" fillId="5" borderId="2" xfId="0" applyFont="1" applyFill="1" applyBorder="1" applyAlignment="1" applyProtection="1">
      <alignment horizontal="center" vertical="center" wrapText="1"/>
      <protection locked="0"/>
    </xf>
    <xf numFmtId="0" fontId="6" fillId="5" borderId="4" xfId="0" applyFont="1" applyFill="1" applyBorder="1" applyAlignment="1" applyProtection="1">
      <alignment horizontal="center" vertical="center" wrapText="1"/>
      <protection locked="0"/>
    </xf>
    <xf numFmtId="0" fontId="6" fillId="5" borderId="5" xfId="0" applyFont="1" applyFill="1" applyBorder="1" applyAlignment="1" applyProtection="1">
      <alignment horizontal="center" vertical="center" wrapText="1"/>
      <protection locked="0"/>
    </xf>
    <xf numFmtId="0" fontId="6" fillId="5" borderId="0" xfId="0" applyFont="1" applyFill="1" applyBorder="1" applyAlignment="1" applyProtection="1">
      <alignment horizontal="center" vertical="center" wrapText="1"/>
      <protection locked="0"/>
    </xf>
    <xf numFmtId="0" fontId="6" fillId="5" borderId="6" xfId="0" applyFont="1" applyFill="1" applyBorder="1" applyAlignment="1" applyProtection="1">
      <alignment horizontal="center" vertical="center" wrapText="1"/>
      <protection locked="0"/>
    </xf>
    <xf numFmtId="0" fontId="6" fillId="5" borderId="7" xfId="0" applyFont="1" applyFill="1" applyBorder="1" applyAlignment="1" applyProtection="1">
      <alignment horizontal="center" vertical="center" wrapText="1"/>
      <protection locked="0"/>
    </xf>
    <xf numFmtId="0" fontId="6" fillId="5" borderId="8" xfId="0" applyFont="1" applyFill="1" applyBorder="1" applyAlignment="1" applyProtection="1">
      <alignment horizontal="center" vertical="center" wrapText="1"/>
      <protection locked="0"/>
    </xf>
    <xf numFmtId="0" fontId="6" fillId="5" borderId="9" xfId="0" applyFont="1" applyFill="1" applyBorder="1" applyAlignment="1" applyProtection="1">
      <alignment horizontal="center" vertical="center" wrapText="1"/>
      <protection locked="0"/>
    </xf>
    <xf numFmtId="0" fontId="4" fillId="0" borderId="0" xfId="0" applyFont="1" applyFill="1" applyAlignment="1" applyProtection="1">
      <alignment horizontal="justify" wrapText="1"/>
      <protection hidden="1"/>
    </xf>
    <xf numFmtId="0" fontId="11" fillId="0" borderId="0" xfId="0" applyFont="1" applyFill="1" applyAlignment="1" applyProtection="1">
      <alignment horizontal="justify" vertical="top" wrapText="1"/>
      <protection hidden="1"/>
    </xf>
    <xf numFmtId="0" fontId="6" fillId="5" borderId="0" xfId="0" applyFont="1" applyFill="1" applyAlignment="1" applyProtection="1">
      <alignment horizontal="justify" vertical="top" wrapText="1"/>
      <protection hidden="1"/>
    </xf>
    <xf numFmtId="0" fontId="1" fillId="2" borderId="0" xfId="0" applyFont="1" applyFill="1" applyBorder="1" applyAlignment="1" applyProtection="1">
      <alignment horizontal="justify" vertical="center"/>
      <protection hidden="1"/>
    </xf>
    <xf numFmtId="0" fontId="1" fillId="2" borderId="0" xfId="0" applyFont="1" applyFill="1" applyBorder="1" applyAlignment="1" applyProtection="1">
      <alignment horizontal="justify" vertical="center" wrapText="1"/>
      <protection hidden="1"/>
    </xf>
    <xf numFmtId="0" fontId="17" fillId="0" borderId="0" xfId="0" applyFont="1" applyBorder="1" applyAlignment="1" applyProtection="1">
      <alignment horizontal="center" vertical="center"/>
      <protection hidden="1"/>
    </xf>
    <xf numFmtId="0" fontId="7" fillId="0" borderId="0" xfId="0" applyFont="1" applyBorder="1" applyAlignment="1" applyProtection="1">
      <alignment horizontal="justify" vertical="center"/>
      <protection hidden="1"/>
    </xf>
    <xf numFmtId="0" fontId="10" fillId="0" borderId="10" xfId="0" applyFont="1" applyBorder="1" applyAlignment="1" applyProtection="1">
      <alignment horizontal="center" vertical="center"/>
      <protection hidden="1"/>
    </xf>
    <xf numFmtId="0" fontId="10" fillId="0" borderId="11" xfId="0" applyFont="1" applyBorder="1" applyAlignment="1" applyProtection="1">
      <alignment horizontal="center" vertical="center"/>
      <protection hidden="1"/>
    </xf>
    <xf numFmtId="0" fontId="10" fillId="0" borderId="12" xfId="0" applyFont="1" applyBorder="1" applyAlignment="1" applyProtection="1">
      <alignment horizontal="center" vertical="center"/>
      <protection hidden="1"/>
    </xf>
    <xf numFmtId="0" fontId="1" fillId="2" borderId="0" xfId="0" applyFont="1" applyFill="1" applyBorder="1" applyAlignment="1" applyProtection="1">
      <alignment horizontal="left" vertical="center"/>
      <protection hidden="1"/>
    </xf>
    <xf numFmtId="0" fontId="12" fillId="0" borderId="0" xfId="0" applyFont="1" applyBorder="1" applyAlignment="1" applyProtection="1">
      <alignment horizontal="center" vertical="center"/>
      <protection hidden="1"/>
    </xf>
    <xf numFmtId="0" fontId="13" fillId="0" borderId="10" xfId="0" applyFont="1" applyBorder="1" applyAlignment="1" applyProtection="1">
      <alignment horizontal="center" vertical="center"/>
      <protection hidden="1"/>
    </xf>
    <xf numFmtId="0" fontId="13" fillId="0" borderId="11" xfId="0" applyFont="1" applyBorder="1" applyAlignment="1" applyProtection="1">
      <alignment horizontal="center" vertical="center"/>
      <protection hidden="1"/>
    </xf>
    <xf numFmtId="0" fontId="13" fillId="0" borderId="12" xfId="0" applyFont="1" applyBorder="1" applyAlignment="1" applyProtection="1">
      <alignment horizontal="center" vertical="center"/>
      <protection hidden="1"/>
    </xf>
    <xf numFmtId="0" fontId="1" fillId="2" borderId="0" xfId="0" applyFont="1" applyFill="1" applyBorder="1" applyAlignment="1" applyProtection="1">
      <alignment horizontal="justify" vertical="top" wrapText="1"/>
      <protection hidden="1"/>
    </xf>
    <xf numFmtId="0" fontId="6" fillId="4" borderId="0" xfId="0" applyFont="1" applyFill="1" applyAlignment="1" applyProtection="1">
      <alignment horizontal="justify" vertical="top" wrapText="1"/>
      <protection hidden="1"/>
    </xf>
    <xf numFmtId="0" fontId="6" fillId="3" borderId="0" xfId="0" applyFont="1" applyFill="1" applyAlignment="1" applyProtection="1">
      <alignment horizontal="justify" vertical="top" wrapText="1"/>
      <protection hidden="1"/>
    </xf>
    <xf numFmtId="0" fontId="1" fillId="2" borderId="0" xfId="0" applyFont="1" applyFill="1" applyAlignment="1" applyProtection="1">
      <alignment horizontal="justify" wrapText="1"/>
      <protection hidden="1"/>
    </xf>
    <xf numFmtId="0" fontId="3" fillId="0" borderId="0" xfId="0" applyFont="1" applyBorder="1" applyAlignment="1" applyProtection="1">
      <alignment horizontal="center" vertical="center"/>
      <protection hidden="1"/>
    </xf>
    <xf numFmtId="0" fontId="6" fillId="3" borderId="3" xfId="0" applyFont="1" applyFill="1" applyBorder="1" applyAlignment="1" applyProtection="1">
      <alignment horizontal="center" vertical="center" wrapText="1"/>
      <protection hidden="1"/>
    </xf>
    <xf numFmtId="0" fontId="6" fillId="3" borderId="2" xfId="0" applyFont="1" applyFill="1" applyBorder="1" applyAlignment="1" applyProtection="1">
      <alignment horizontal="center" vertical="center" wrapText="1"/>
      <protection hidden="1"/>
    </xf>
    <xf numFmtId="0" fontId="6" fillId="3" borderId="4" xfId="0" applyFont="1" applyFill="1" applyBorder="1" applyAlignment="1" applyProtection="1">
      <alignment horizontal="center" vertical="center" wrapText="1"/>
      <protection hidden="1"/>
    </xf>
    <xf numFmtId="0" fontId="6" fillId="3" borderId="5" xfId="0" applyFont="1" applyFill="1" applyBorder="1" applyAlignment="1" applyProtection="1">
      <alignment horizontal="center" vertical="center" wrapText="1"/>
      <protection hidden="1"/>
    </xf>
    <xf numFmtId="0" fontId="6" fillId="3" borderId="0" xfId="0" applyFont="1" applyFill="1" applyBorder="1" applyAlignment="1" applyProtection="1">
      <alignment horizontal="center" vertical="center" wrapText="1"/>
      <protection hidden="1"/>
    </xf>
    <xf numFmtId="0" fontId="6" fillId="3" borderId="6" xfId="0" applyFont="1" applyFill="1" applyBorder="1" applyAlignment="1" applyProtection="1">
      <alignment horizontal="center" vertical="center" wrapText="1"/>
      <protection hidden="1"/>
    </xf>
    <xf numFmtId="0" fontId="6" fillId="3" borderId="7" xfId="0" applyFont="1" applyFill="1" applyBorder="1" applyAlignment="1" applyProtection="1">
      <alignment horizontal="center" vertical="center" wrapText="1"/>
      <protection hidden="1"/>
    </xf>
    <xf numFmtId="0" fontId="6" fillId="3" borderId="8" xfId="0" applyFont="1" applyFill="1" applyBorder="1" applyAlignment="1" applyProtection="1">
      <alignment horizontal="center" vertical="center" wrapText="1"/>
      <protection hidden="1"/>
    </xf>
    <xf numFmtId="0" fontId="6" fillId="3" borderId="9" xfId="0" applyFont="1" applyFill="1" applyBorder="1" applyAlignment="1" applyProtection="1">
      <alignment horizontal="center" vertical="center" wrapText="1"/>
      <protection hidden="1"/>
    </xf>
    <xf numFmtId="0" fontId="6" fillId="4" borderId="3" xfId="0" applyFont="1" applyFill="1" applyBorder="1" applyAlignment="1" applyProtection="1">
      <alignment horizontal="center" vertical="center" wrapText="1"/>
      <protection hidden="1"/>
    </xf>
    <xf numFmtId="0" fontId="6" fillId="4" borderId="2" xfId="0" applyFont="1" applyFill="1" applyBorder="1" applyAlignment="1" applyProtection="1">
      <alignment horizontal="center" vertical="center" wrapText="1"/>
      <protection hidden="1"/>
    </xf>
    <xf numFmtId="0" fontId="6" fillId="4" borderId="4" xfId="0" applyFont="1" applyFill="1" applyBorder="1" applyAlignment="1" applyProtection="1">
      <alignment horizontal="center" vertical="center" wrapText="1"/>
      <protection hidden="1"/>
    </xf>
    <xf numFmtId="0" fontId="6" fillId="4" borderId="5" xfId="0" applyFont="1" applyFill="1" applyBorder="1" applyAlignment="1" applyProtection="1">
      <alignment horizontal="center" vertical="center" wrapText="1"/>
      <protection hidden="1"/>
    </xf>
    <xf numFmtId="0" fontId="6" fillId="4" borderId="0" xfId="0" applyFont="1" applyFill="1" applyBorder="1" applyAlignment="1" applyProtection="1">
      <alignment horizontal="center" vertical="center" wrapText="1"/>
      <protection hidden="1"/>
    </xf>
    <xf numFmtId="0" fontId="6" fillId="4" borderId="6" xfId="0" applyFont="1" applyFill="1" applyBorder="1" applyAlignment="1" applyProtection="1">
      <alignment horizontal="center" vertical="center" wrapText="1"/>
      <protection hidden="1"/>
    </xf>
    <xf numFmtId="0" fontId="6" fillId="4" borderId="7" xfId="0" applyFont="1" applyFill="1" applyBorder="1" applyAlignment="1" applyProtection="1">
      <alignment horizontal="center" vertical="center" wrapText="1"/>
      <protection hidden="1"/>
    </xf>
    <xf numFmtId="0" fontId="6" fillId="4" borderId="8" xfId="0" applyFont="1" applyFill="1" applyBorder="1" applyAlignment="1" applyProtection="1">
      <alignment horizontal="center" vertical="center" wrapText="1"/>
      <protection hidden="1"/>
    </xf>
    <xf numFmtId="0" fontId="6" fillId="4" borderId="9" xfId="0" applyFont="1" applyFill="1" applyBorder="1" applyAlignment="1" applyProtection="1">
      <alignment horizontal="center" vertical="center" wrapText="1"/>
      <protection hidden="1"/>
    </xf>
    <xf numFmtId="0" fontId="6" fillId="5" borderId="3" xfId="0" applyFont="1" applyFill="1" applyBorder="1" applyAlignment="1" applyProtection="1">
      <alignment horizontal="center" vertical="center" wrapText="1"/>
      <protection hidden="1"/>
    </xf>
    <xf numFmtId="0" fontId="6" fillId="5" borderId="2" xfId="0" applyFont="1" applyFill="1" applyBorder="1" applyAlignment="1" applyProtection="1">
      <alignment horizontal="center" vertical="center" wrapText="1"/>
      <protection hidden="1"/>
    </xf>
    <xf numFmtId="0" fontId="6" fillId="5" borderId="4" xfId="0" applyFont="1" applyFill="1" applyBorder="1" applyAlignment="1" applyProtection="1">
      <alignment horizontal="center" vertical="center" wrapText="1"/>
      <protection hidden="1"/>
    </xf>
    <xf numFmtId="0" fontId="6" fillId="5" borderId="5" xfId="0" applyFont="1" applyFill="1" applyBorder="1" applyAlignment="1" applyProtection="1">
      <alignment horizontal="center" vertical="center" wrapText="1"/>
      <protection hidden="1"/>
    </xf>
    <xf numFmtId="0" fontId="6" fillId="5" borderId="0" xfId="0" applyFont="1" applyFill="1" applyBorder="1" applyAlignment="1" applyProtection="1">
      <alignment horizontal="center" vertical="center" wrapText="1"/>
      <protection hidden="1"/>
    </xf>
    <xf numFmtId="0" fontId="6" fillId="5" borderId="6" xfId="0" applyFont="1" applyFill="1" applyBorder="1" applyAlignment="1" applyProtection="1">
      <alignment horizontal="center" vertical="center" wrapText="1"/>
      <protection hidden="1"/>
    </xf>
    <xf numFmtId="0" fontId="6" fillId="5" borderId="7" xfId="0" applyFont="1" applyFill="1" applyBorder="1" applyAlignment="1" applyProtection="1">
      <alignment horizontal="center" vertical="center" wrapText="1"/>
      <protection hidden="1"/>
    </xf>
    <xf numFmtId="0" fontId="6" fillId="5" borderId="8" xfId="0" applyFont="1" applyFill="1" applyBorder="1" applyAlignment="1" applyProtection="1">
      <alignment horizontal="center" vertical="center" wrapText="1"/>
      <protection hidden="1"/>
    </xf>
    <xf numFmtId="0" fontId="6" fillId="5" borderId="9" xfId="0" applyFont="1" applyFill="1" applyBorder="1" applyAlignment="1" applyProtection="1">
      <alignment horizontal="center" vertical="center" wrapText="1"/>
      <protection hidden="1"/>
    </xf>
  </cellXfs>
  <cellStyles count="1">
    <cellStyle name="Normale" xfId="0" builtinId="0"/>
  </cellStyles>
  <dxfs count="0"/>
  <tableStyles count="0" defaultTableStyle="TableStyleMedium2" defaultPivotStyle="PivotStyleLight16"/>
  <colors>
    <mruColors>
      <color rgb="FF0033CC"/>
      <color rgb="FFFF9900"/>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8</xdr:col>
      <xdr:colOff>204107</xdr:colOff>
      <xdr:row>13</xdr:row>
      <xdr:rowOff>6802</xdr:rowOff>
    </xdr:from>
    <xdr:to>
      <xdr:col>8</xdr:col>
      <xdr:colOff>381000</xdr:colOff>
      <xdr:row>13</xdr:row>
      <xdr:rowOff>144235</xdr:rowOff>
    </xdr:to>
    <xdr:sp macro="" textlink="">
      <xdr:nvSpPr>
        <xdr:cNvPr id="5" name="Freccia in giù 4">
          <a:extLst>
            <a:ext uri="{FF2B5EF4-FFF2-40B4-BE49-F238E27FC236}">
              <a16:creationId xmlns:a16="http://schemas.microsoft.com/office/drawing/2014/main" id="{A1F212A3-8905-4B4C-9700-BCE562AACAB8}"/>
            </a:ext>
          </a:extLst>
        </xdr:cNvPr>
        <xdr:cNvSpPr/>
      </xdr:nvSpPr>
      <xdr:spPr>
        <a:xfrm>
          <a:off x="4204607" y="1544409"/>
          <a:ext cx="176893" cy="137433"/>
        </a:xfrm>
        <a:prstGeom prst="downArrow">
          <a:avLst/>
        </a:prstGeom>
        <a:solidFill>
          <a:srgbClr val="C000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it-IT" sz="1100"/>
        </a:p>
      </xdr:txBody>
    </xdr:sp>
    <xdr:clientData/>
  </xdr:twoCellAnchor>
  <xdr:twoCellAnchor>
    <xdr:from>
      <xdr:col>2</xdr:col>
      <xdr:colOff>197304</xdr:colOff>
      <xdr:row>48</xdr:row>
      <xdr:rowOff>6804</xdr:rowOff>
    </xdr:from>
    <xdr:to>
      <xdr:col>2</xdr:col>
      <xdr:colOff>374197</xdr:colOff>
      <xdr:row>49</xdr:row>
      <xdr:rowOff>0</xdr:rowOff>
    </xdr:to>
    <xdr:sp macro="" textlink="">
      <xdr:nvSpPr>
        <xdr:cNvPr id="6" name="Freccia in giù 5">
          <a:extLst>
            <a:ext uri="{FF2B5EF4-FFF2-40B4-BE49-F238E27FC236}">
              <a16:creationId xmlns:a16="http://schemas.microsoft.com/office/drawing/2014/main" id="{ADD2C1C3-5C4A-4CDA-9743-9D26ED520F43}"/>
            </a:ext>
          </a:extLst>
        </xdr:cNvPr>
        <xdr:cNvSpPr/>
      </xdr:nvSpPr>
      <xdr:spPr>
        <a:xfrm>
          <a:off x="1285875" y="7034893"/>
          <a:ext cx="176893" cy="156482"/>
        </a:xfrm>
        <a:prstGeom prst="downArrow">
          <a:avLst/>
        </a:prstGeom>
        <a:solidFill>
          <a:schemeClr val="accent1">
            <a:lumMod val="20000"/>
            <a:lumOff val="80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it-IT" sz="1100"/>
        </a:p>
      </xdr:txBody>
    </xdr:sp>
    <xdr:clientData/>
  </xdr:twoCellAnchor>
  <xdr:twoCellAnchor>
    <xdr:from>
      <xdr:col>8</xdr:col>
      <xdr:colOff>217714</xdr:colOff>
      <xdr:row>48</xdr:row>
      <xdr:rowOff>6803</xdr:rowOff>
    </xdr:from>
    <xdr:to>
      <xdr:col>8</xdr:col>
      <xdr:colOff>394607</xdr:colOff>
      <xdr:row>49</xdr:row>
      <xdr:rowOff>0</xdr:rowOff>
    </xdr:to>
    <xdr:sp macro="" textlink="">
      <xdr:nvSpPr>
        <xdr:cNvPr id="7" name="Freccia in giù 6">
          <a:extLst>
            <a:ext uri="{FF2B5EF4-FFF2-40B4-BE49-F238E27FC236}">
              <a16:creationId xmlns:a16="http://schemas.microsoft.com/office/drawing/2014/main" id="{CE893F99-9F1C-497A-8EF8-68371992A487}"/>
            </a:ext>
          </a:extLst>
        </xdr:cNvPr>
        <xdr:cNvSpPr/>
      </xdr:nvSpPr>
      <xdr:spPr>
        <a:xfrm>
          <a:off x="4218214" y="6279696"/>
          <a:ext cx="176893" cy="156483"/>
        </a:xfrm>
        <a:prstGeom prst="downArrow">
          <a:avLst/>
        </a:prstGeom>
        <a:solidFill>
          <a:schemeClr val="accent2">
            <a:lumMod val="20000"/>
            <a:lumOff val="80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it-IT" sz="1100"/>
        </a:p>
      </xdr:txBody>
    </xdr:sp>
    <xdr:clientData/>
  </xdr:twoCellAnchor>
  <xdr:twoCellAnchor>
    <xdr:from>
      <xdr:col>14</xdr:col>
      <xdr:colOff>204107</xdr:colOff>
      <xdr:row>48</xdr:row>
      <xdr:rowOff>6804</xdr:rowOff>
    </xdr:from>
    <xdr:to>
      <xdr:col>14</xdr:col>
      <xdr:colOff>381000</xdr:colOff>
      <xdr:row>49</xdr:row>
      <xdr:rowOff>1</xdr:rowOff>
    </xdr:to>
    <xdr:sp macro="" textlink="">
      <xdr:nvSpPr>
        <xdr:cNvPr id="8" name="Freccia in giù 7">
          <a:extLst>
            <a:ext uri="{FF2B5EF4-FFF2-40B4-BE49-F238E27FC236}">
              <a16:creationId xmlns:a16="http://schemas.microsoft.com/office/drawing/2014/main" id="{F62698C0-9653-4F04-8A59-08D190179EB4}"/>
            </a:ext>
          </a:extLst>
        </xdr:cNvPr>
        <xdr:cNvSpPr/>
      </xdr:nvSpPr>
      <xdr:spPr>
        <a:xfrm>
          <a:off x="7062107" y="6279697"/>
          <a:ext cx="176893" cy="156483"/>
        </a:xfrm>
        <a:prstGeom prst="downArrow">
          <a:avLst/>
        </a:prstGeom>
        <a:solidFill>
          <a:schemeClr val="accent4">
            <a:lumMod val="20000"/>
            <a:lumOff val="80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it-IT" sz="1100"/>
        </a:p>
      </xdr:txBody>
    </xdr:sp>
    <xdr:clientData/>
  </xdr:twoCellAnchor>
  <xdr:twoCellAnchor>
    <xdr:from>
      <xdr:col>8</xdr:col>
      <xdr:colOff>190500</xdr:colOff>
      <xdr:row>4</xdr:row>
      <xdr:rowOff>34018</xdr:rowOff>
    </xdr:from>
    <xdr:to>
      <xdr:col>8</xdr:col>
      <xdr:colOff>367393</xdr:colOff>
      <xdr:row>4</xdr:row>
      <xdr:rowOff>171451</xdr:rowOff>
    </xdr:to>
    <xdr:sp macro="" textlink="">
      <xdr:nvSpPr>
        <xdr:cNvPr id="9" name="Freccia in giù 8">
          <a:extLst>
            <a:ext uri="{FF2B5EF4-FFF2-40B4-BE49-F238E27FC236}">
              <a16:creationId xmlns:a16="http://schemas.microsoft.com/office/drawing/2014/main" id="{68341E70-8F3B-4E92-A3B7-D242B4BE59D1}"/>
            </a:ext>
          </a:extLst>
        </xdr:cNvPr>
        <xdr:cNvSpPr/>
      </xdr:nvSpPr>
      <xdr:spPr>
        <a:xfrm>
          <a:off x="4524375" y="625929"/>
          <a:ext cx="176893" cy="137433"/>
        </a:xfrm>
        <a:prstGeom prst="downArrow">
          <a:avLst/>
        </a:prstGeom>
        <a:solidFill>
          <a:srgbClr val="C0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it-IT" sz="1100"/>
        </a:p>
      </xdr:txBody>
    </xdr:sp>
    <xdr:clientData/>
  </xdr:twoCellAnchor>
  <xdr:twoCellAnchor>
    <xdr:from>
      <xdr:col>8</xdr:col>
      <xdr:colOff>197303</xdr:colOff>
      <xdr:row>6</xdr:row>
      <xdr:rowOff>20411</xdr:rowOff>
    </xdr:from>
    <xdr:to>
      <xdr:col>8</xdr:col>
      <xdr:colOff>374196</xdr:colOff>
      <xdr:row>6</xdr:row>
      <xdr:rowOff>157844</xdr:rowOff>
    </xdr:to>
    <xdr:sp macro="" textlink="">
      <xdr:nvSpPr>
        <xdr:cNvPr id="10" name="Freccia in giù 9">
          <a:extLst>
            <a:ext uri="{FF2B5EF4-FFF2-40B4-BE49-F238E27FC236}">
              <a16:creationId xmlns:a16="http://schemas.microsoft.com/office/drawing/2014/main" id="{58445321-69FD-41DF-92C8-9BC9598283DB}"/>
            </a:ext>
          </a:extLst>
        </xdr:cNvPr>
        <xdr:cNvSpPr/>
      </xdr:nvSpPr>
      <xdr:spPr>
        <a:xfrm>
          <a:off x="4531178" y="972911"/>
          <a:ext cx="176893" cy="137433"/>
        </a:xfrm>
        <a:prstGeom prst="downArrow">
          <a:avLst/>
        </a:prstGeom>
        <a:solidFill>
          <a:srgbClr val="C0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it-IT" sz="1100"/>
        </a:p>
      </xdr:txBody>
    </xdr:sp>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1"/>
  <sheetViews>
    <sheetView tabSelected="1" view="pageLayout" zoomScaleNormal="130" zoomScaleSheetLayoutView="154" workbookViewId="0">
      <selection activeCell="I37" sqref="I37"/>
    </sheetView>
  </sheetViews>
  <sheetFormatPr defaultRowHeight="12.75" x14ac:dyDescent="0.2"/>
  <cols>
    <col min="1" max="1" width="7.7109375" style="6" customWidth="1"/>
    <col min="2" max="5" width="8.5703125" style="6" customWidth="1"/>
    <col min="6" max="6" width="1.7109375" style="6" customWidth="1"/>
    <col min="7" max="11" width="8.5703125" style="6" customWidth="1"/>
    <col min="12" max="12" width="1.7109375" style="6" customWidth="1"/>
    <col min="13" max="16" width="8.5703125" style="6" customWidth="1"/>
    <col min="17" max="17" width="7.7109375" style="6" customWidth="1"/>
    <col min="18" max="16384" width="9.140625" style="6"/>
  </cols>
  <sheetData>
    <row r="1" spans="1:17" ht="15.75" customHeight="1" x14ac:dyDescent="0.2">
      <c r="A1" s="81" t="s">
        <v>34</v>
      </c>
      <c r="B1" s="81"/>
      <c r="C1" s="81"/>
      <c r="D1" s="81"/>
      <c r="E1" s="81"/>
      <c r="F1" s="81"/>
      <c r="G1" s="81"/>
      <c r="H1" s="81"/>
      <c r="I1" s="81"/>
      <c r="J1" s="81"/>
      <c r="K1" s="81"/>
      <c r="L1" s="81"/>
      <c r="M1" s="81"/>
      <c r="N1" s="81"/>
      <c r="O1" s="81"/>
      <c r="P1" s="81"/>
      <c r="Q1" s="81"/>
    </row>
    <row r="2" spans="1:17" ht="15.75" customHeight="1" x14ac:dyDescent="0.2">
      <c r="A2" s="75" t="s">
        <v>31</v>
      </c>
      <c r="B2" s="75"/>
      <c r="C2" s="75"/>
      <c r="D2" s="75"/>
      <c r="E2" s="75"/>
      <c r="F2" s="75"/>
      <c r="G2" s="75"/>
      <c r="H2" s="75"/>
      <c r="I2" s="75"/>
      <c r="J2" s="75"/>
      <c r="K2" s="75"/>
      <c r="L2" s="75"/>
      <c r="M2" s="75"/>
      <c r="N2" s="75"/>
      <c r="O2" s="75"/>
      <c r="P2" s="75"/>
      <c r="Q2" s="75"/>
    </row>
    <row r="3" spans="1:17" ht="15.75" customHeight="1" thickBot="1" x14ac:dyDescent="0.25">
      <c r="A3" s="7"/>
      <c r="B3" s="7"/>
      <c r="C3" s="7"/>
      <c r="D3" s="7"/>
      <c r="E3" s="7"/>
      <c r="F3" s="7"/>
      <c r="G3" s="7"/>
      <c r="H3" s="7"/>
      <c r="I3" s="7"/>
      <c r="J3" s="7"/>
      <c r="K3" s="7"/>
      <c r="L3" s="7"/>
      <c r="M3" s="7"/>
      <c r="N3" s="7"/>
      <c r="O3" s="7"/>
      <c r="P3" s="7"/>
      <c r="Q3" s="7"/>
    </row>
    <row r="4" spans="1:17" ht="15.75" customHeight="1" thickBot="1" x14ac:dyDescent="0.25">
      <c r="A4" s="8"/>
      <c r="B4" s="8"/>
      <c r="C4" s="8"/>
      <c r="D4" s="8"/>
      <c r="E4" s="8"/>
      <c r="F4" s="8"/>
      <c r="G4" s="8"/>
      <c r="H4" s="82" t="s">
        <v>0</v>
      </c>
      <c r="I4" s="83"/>
      <c r="J4" s="84"/>
      <c r="K4" s="8"/>
      <c r="L4" s="8"/>
      <c r="M4" s="8"/>
      <c r="N4" s="8"/>
      <c r="O4" s="8"/>
      <c r="P4" s="8"/>
      <c r="Q4" s="8"/>
    </row>
    <row r="5" spans="1:17" ht="15.75" customHeight="1" x14ac:dyDescent="0.2">
      <c r="A5" s="8"/>
      <c r="B5" s="8"/>
      <c r="C5" s="8"/>
      <c r="D5" s="8"/>
      <c r="E5" s="8"/>
      <c r="F5" s="8"/>
      <c r="G5" s="8"/>
      <c r="H5" s="9"/>
      <c r="I5" s="9"/>
      <c r="J5" s="9"/>
      <c r="K5" s="8"/>
      <c r="L5" s="8"/>
      <c r="M5" s="8"/>
      <c r="N5" s="8"/>
      <c r="O5" s="8"/>
      <c r="P5" s="8"/>
      <c r="Q5" s="8"/>
    </row>
    <row r="6" spans="1:17" ht="12.95" customHeight="1" x14ac:dyDescent="0.2">
      <c r="A6" s="8"/>
      <c r="B6" s="8"/>
      <c r="C6" s="8"/>
      <c r="D6" s="8"/>
      <c r="E6" s="8"/>
      <c r="F6" s="8"/>
      <c r="G6" s="89" t="s">
        <v>19</v>
      </c>
      <c r="H6" s="89"/>
      <c r="I6" s="89"/>
      <c r="J6" s="89"/>
      <c r="K6" s="89"/>
      <c r="L6" s="10"/>
      <c r="M6" s="8"/>
      <c r="N6" s="8"/>
      <c r="O6" s="8"/>
      <c r="P6" s="8"/>
      <c r="Q6" s="8"/>
    </row>
    <row r="7" spans="1:17" ht="12.95" customHeight="1" x14ac:dyDescent="0.2">
      <c r="A7" s="8"/>
      <c r="B7" s="8"/>
      <c r="C7" s="8"/>
      <c r="D7" s="8"/>
      <c r="E7" s="8"/>
      <c r="F7" s="8"/>
      <c r="G7" s="10"/>
      <c r="H7" s="10"/>
      <c r="I7" s="10"/>
      <c r="J7" s="10"/>
      <c r="K7" s="10"/>
      <c r="L7" s="10"/>
      <c r="M7" s="8"/>
      <c r="N7" s="8"/>
      <c r="O7" s="8"/>
      <c r="P7" s="8"/>
      <c r="Q7" s="8"/>
    </row>
    <row r="8" spans="1:17" ht="12.95" customHeight="1" x14ac:dyDescent="0.2">
      <c r="A8" s="74" t="s">
        <v>35</v>
      </c>
      <c r="B8" s="74"/>
      <c r="C8" s="74"/>
      <c r="D8" s="74"/>
      <c r="E8" s="74"/>
      <c r="F8" s="74"/>
      <c r="G8" s="74"/>
      <c r="H8" s="74"/>
      <c r="I8" s="74"/>
      <c r="J8" s="74"/>
      <c r="K8" s="74"/>
      <c r="L8" s="74"/>
      <c r="M8" s="74"/>
      <c r="N8" s="74"/>
      <c r="O8" s="74"/>
      <c r="P8" s="74"/>
      <c r="Q8" s="74"/>
    </row>
    <row r="9" spans="1:17" ht="12.95" customHeight="1" x14ac:dyDescent="0.2">
      <c r="A9" s="11" t="s">
        <v>1</v>
      </c>
      <c r="B9" s="85" t="s">
        <v>21</v>
      </c>
      <c r="C9" s="85"/>
      <c r="D9" s="85"/>
      <c r="E9" s="85"/>
      <c r="F9" s="85"/>
      <c r="G9" s="85"/>
      <c r="H9" s="85"/>
      <c r="I9" s="85"/>
      <c r="J9" s="85"/>
      <c r="K9" s="85"/>
      <c r="L9" s="85"/>
      <c r="M9" s="85"/>
      <c r="N9" s="85"/>
      <c r="O9" s="85"/>
      <c r="P9" s="85"/>
      <c r="Q9" s="85"/>
    </row>
    <row r="10" spans="1:17" ht="12.95" customHeight="1" x14ac:dyDescent="0.2">
      <c r="A10" s="12"/>
      <c r="B10" s="85"/>
      <c r="C10" s="85"/>
      <c r="D10" s="85"/>
      <c r="E10" s="85"/>
      <c r="F10" s="85"/>
      <c r="G10" s="85"/>
      <c r="H10" s="85"/>
      <c r="I10" s="85"/>
      <c r="J10" s="85"/>
      <c r="K10" s="85"/>
      <c r="L10" s="85"/>
      <c r="M10" s="85"/>
      <c r="N10" s="85"/>
      <c r="O10" s="85"/>
      <c r="P10" s="85"/>
      <c r="Q10" s="85"/>
    </row>
    <row r="11" spans="1:17" ht="12.95" customHeight="1" x14ac:dyDescent="0.2">
      <c r="A11" s="13"/>
      <c r="B11" s="85"/>
      <c r="C11" s="85"/>
      <c r="D11" s="85"/>
      <c r="E11" s="85"/>
      <c r="F11" s="85"/>
      <c r="G11" s="85"/>
      <c r="H11" s="85"/>
      <c r="I11" s="85"/>
      <c r="J11" s="85"/>
      <c r="K11" s="85"/>
      <c r="L11" s="85"/>
      <c r="M11" s="85"/>
      <c r="N11" s="85"/>
      <c r="O11" s="85"/>
      <c r="P11" s="85"/>
      <c r="Q11" s="85"/>
    </row>
    <row r="12" spans="1:17" ht="12.95" customHeight="1" x14ac:dyDescent="0.2">
      <c r="A12" s="14" t="s">
        <v>2</v>
      </c>
      <c r="B12" s="80" t="s">
        <v>3</v>
      </c>
      <c r="C12" s="80"/>
      <c r="D12" s="80"/>
      <c r="E12" s="80"/>
      <c r="F12" s="80"/>
      <c r="G12" s="80"/>
      <c r="H12" s="80"/>
      <c r="I12" s="80"/>
      <c r="J12" s="80"/>
      <c r="K12" s="80"/>
      <c r="L12" s="80"/>
      <c r="M12" s="80"/>
      <c r="N12" s="80"/>
      <c r="O12" s="80"/>
      <c r="P12" s="80"/>
      <c r="Q12" s="80"/>
    </row>
    <row r="13" spans="1:17" ht="12.95" customHeight="1" x14ac:dyDescent="0.2">
      <c r="A13" s="14" t="s">
        <v>4</v>
      </c>
      <c r="B13" s="80" t="s">
        <v>36</v>
      </c>
      <c r="C13" s="80"/>
      <c r="D13" s="80"/>
      <c r="E13" s="80"/>
      <c r="F13" s="80"/>
      <c r="G13" s="80"/>
      <c r="H13" s="80"/>
      <c r="I13" s="80"/>
      <c r="J13" s="80"/>
      <c r="K13" s="80"/>
      <c r="L13" s="80"/>
      <c r="M13" s="80"/>
      <c r="N13" s="80"/>
      <c r="O13" s="80"/>
      <c r="P13" s="80"/>
      <c r="Q13" s="80"/>
    </row>
    <row r="14" spans="1:17" ht="12.95" customHeight="1" x14ac:dyDescent="0.2">
      <c r="A14" s="15"/>
      <c r="B14" s="16"/>
      <c r="C14" s="16"/>
      <c r="D14" s="16"/>
      <c r="E14" s="16"/>
      <c r="F14" s="16"/>
      <c r="G14" s="16"/>
      <c r="H14" s="16"/>
      <c r="I14" s="16"/>
      <c r="J14" s="16"/>
      <c r="K14" s="16"/>
      <c r="L14" s="16"/>
      <c r="M14" s="16"/>
      <c r="N14" s="16"/>
      <c r="O14" s="16"/>
      <c r="P14" s="16"/>
      <c r="Q14" s="16"/>
    </row>
    <row r="15" spans="1:17" ht="12.95" customHeight="1" x14ac:dyDescent="0.2">
      <c r="A15" s="15"/>
      <c r="B15" s="16"/>
      <c r="C15" s="16"/>
      <c r="D15" s="16"/>
      <c r="E15" s="16"/>
      <c r="F15" s="16"/>
      <c r="G15" s="16"/>
      <c r="H15" s="16"/>
      <c r="I15" s="5" t="s">
        <v>13</v>
      </c>
      <c r="J15" s="17" t="str">
        <f>IF(I15=dati!A3,"►","")</f>
        <v/>
      </c>
      <c r="K15" s="18" t="str">
        <f>IF(I15=dati!A3,dati!A5,"")</f>
        <v/>
      </c>
      <c r="L15" s="18"/>
      <c r="M15" s="16"/>
      <c r="N15" s="16"/>
      <c r="O15" s="16"/>
      <c r="P15" s="16"/>
      <c r="Q15" s="16"/>
    </row>
    <row r="16" spans="1:17" ht="12.95" customHeight="1" x14ac:dyDescent="0.2">
      <c r="A16" s="15"/>
      <c r="B16" s="16"/>
      <c r="C16" s="16"/>
      <c r="D16" s="16"/>
      <c r="E16" s="16"/>
      <c r="F16" s="16"/>
      <c r="G16" s="16"/>
      <c r="H16" s="16"/>
      <c r="I16" s="19" t="str">
        <f>IF(I15=dati!A2,"▼","")</f>
        <v/>
      </c>
      <c r="J16" s="17"/>
      <c r="K16" s="18"/>
      <c r="L16" s="18"/>
      <c r="M16" s="16"/>
      <c r="N16" s="16"/>
      <c r="O16" s="16"/>
      <c r="P16" s="16"/>
      <c r="Q16" s="16"/>
    </row>
    <row r="17" spans="1:17" ht="12.95" customHeight="1" x14ac:dyDescent="0.2">
      <c r="A17" s="15"/>
      <c r="B17" s="16"/>
      <c r="C17" s="16"/>
      <c r="D17" s="16"/>
      <c r="E17" s="16"/>
      <c r="F17" s="16"/>
      <c r="G17" s="20"/>
      <c r="H17" s="89" t="str">
        <f>IF(I15=dati!A2,dati!A7,"")</f>
        <v/>
      </c>
      <c r="I17" s="89"/>
      <c r="J17" s="89"/>
      <c r="K17" s="20"/>
      <c r="L17" s="20"/>
      <c r="M17" s="16"/>
      <c r="N17" s="16"/>
      <c r="O17" s="16"/>
      <c r="P17" s="16"/>
      <c r="Q17" s="16"/>
    </row>
    <row r="18" spans="1:17" ht="12.95" customHeight="1" x14ac:dyDescent="0.2">
      <c r="A18" s="74" t="str">
        <f>IF(I15=dati!A2,"Negli ambiti sopra indicati è presente la figura del “lavoratore”, ovvero una persona che, indipendentemente dalla tipologia contrattuale, svolge un’attività lavorativa nell’ambito","")</f>
        <v/>
      </c>
      <c r="B18" s="74"/>
      <c r="C18" s="74"/>
      <c r="D18" s="74"/>
      <c r="E18" s="74"/>
      <c r="F18" s="74"/>
      <c r="G18" s="74"/>
      <c r="H18" s="74"/>
      <c r="I18" s="74"/>
      <c r="J18" s="74"/>
      <c r="K18" s="74"/>
      <c r="L18" s="74"/>
      <c r="M18" s="74"/>
      <c r="N18" s="74"/>
      <c r="O18" s="74"/>
      <c r="P18" s="74"/>
      <c r="Q18" s="74"/>
    </row>
    <row r="19" spans="1:17" ht="12.95" customHeight="1" x14ac:dyDescent="0.2">
      <c r="A19" s="88" t="str">
        <f>IF(I15=dati!A2,"dell’organizzazione di un datore di lavoro pubblico o privato, con o senza retribuzione, anche al solo fine di apprendere un mestiere, un’arte o una professione, esclusi gli addetti ai servizi domestici e familiari.","")</f>
        <v/>
      </c>
      <c r="B19" s="88"/>
      <c r="C19" s="88"/>
      <c r="D19" s="88"/>
      <c r="E19" s="88"/>
      <c r="F19" s="88"/>
      <c r="G19" s="88"/>
      <c r="H19" s="88"/>
      <c r="I19" s="88"/>
      <c r="J19" s="88"/>
      <c r="K19" s="88"/>
      <c r="L19" s="88"/>
      <c r="M19" s="88"/>
      <c r="N19" s="88"/>
      <c r="O19" s="88"/>
      <c r="P19" s="88"/>
      <c r="Q19" s="88"/>
    </row>
    <row r="20" spans="1:17" ht="12.95" customHeight="1" x14ac:dyDescent="0.2">
      <c r="A20" s="88"/>
      <c r="B20" s="88"/>
      <c r="C20" s="88"/>
      <c r="D20" s="88"/>
      <c r="E20" s="88"/>
      <c r="F20" s="88"/>
      <c r="G20" s="88"/>
      <c r="H20" s="88"/>
      <c r="I20" s="88"/>
      <c r="J20" s="88"/>
      <c r="K20" s="88"/>
      <c r="L20" s="88"/>
      <c r="M20" s="88"/>
      <c r="N20" s="88"/>
      <c r="O20" s="88"/>
      <c r="P20" s="88"/>
      <c r="Q20" s="88"/>
    </row>
    <row r="21" spans="1:17" ht="12.95" customHeight="1" x14ac:dyDescent="0.2">
      <c r="A21" s="12" t="str">
        <f>IF(I15=dati!A2,"Al lavoratore così definito é equiparato:","")</f>
        <v/>
      </c>
      <c r="B21" s="21"/>
      <c r="C21" s="21"/>
      <c r="D21" s="21"/>
      <c r="E21" s="21"/>
      <c r="F21" s="21"/>
      <c r="G21" s="21"/>
      <c r="H21" s="21"/>
      <c r="I21" s="21"/>
      <c r="J21" s="21"/>
      <c r="K21" s="21"/>
      <c r="L21" s="21"/>
      <c r="M21" s="21"/>
      <c r="N21" s="21"/>
      <c r="O21" s="21"/>
      <c r="P21" s="21"/>
      <c r="Q21" s="21"/>
    </row>
    <row r="22" spans="1:17" ht="12.95" customHeight="1" x14ac:dyDescent="0.2">
      <c r="A22" s="14" t="str">
        <f>IF(I15=dati!A2,"▪","")</f>
        <v/>
      </c>
      <c r="B22" s="22" t="str">
        <f>IF(I15=dati!A2,"il socio lavoratore di cooperativa o di società, anche di fatto, che presta la sua attività per conto delle società e dell’ente stesso;","")</f>
        <v/>
      </c>
      <c r="C22" s="22"/>
      <c r="D22" s="22"/>
      <c r="E22" s="22"/>
      <c r="F22" s="22"/>
      <c r="G22" s="22"/>
      <c r="H22" s="22"/>
      <c r="I22" s="23"/>
      <c r="J22" s="24"/>
      <c r="K22" s="25"/>
      <c r="L22" s="25"/>
      <c r="M22" s="22"/>
      <c r="N22" s="22"/>
      <c r="O22" s="22"/>
      <c r="P22" s="22"/>
      <c r="Q22" s="22"/>
    </row>
    <row r="23" spans="1:17" ht="12.95" customHeight="1" x14ac:dyDescent="0.2">
      <c r="A23" s="14" t="str">
        <f>IF(I15=dati!A2,"▪","")</f>
        <v/>
      </c>
      <c r="B23" s="22" t="str">
        <f>IF(I15=dati!A2,"l’associato in partecipazione di cui all’articolo 2549 e seguenti del codice civile;","")</f>
        <v/>
      </c>
      <c r="C23" s="22"/>
      <c r="D23" s="22"/>
      <c r="E23" s="22"/>
      <c r="F23" s="22"/>
      <c r="G23" s="22"/>
      <c r="H23" s="22"/>
      <c r="I23" s="22"/>
      <c r="J23" s="22"/>
      <c r="K23" s="22"/>
      <c r="L23" s="22"/>
      <c r="M23" s="22"/>
      <c r="N23" s="22"/>
      <c r="O23" s="22"/>
      <c r="P23" s="22"/>
      <c r="Q23" s="22"/>
    </row>
    <row r="24" spans="1:17" ht="12.95" customHeight="1" x14ac:dyDescent="0.2">
      <c r="A24" s="14" t="str">
        <f>IF(I15=dati!A2,"▪","")</f>
        <v/>
      </c>
      <c r="B24" s="73" t="str">
        <f>IF(I15=dati!A2,"il soggetto beneficiario delle iniziative di tirocini formativi e di orientamento di cui all’articolo 18 della legge 24 giugno 1997, n. 196, e di cui a specifiche disposizioni delle leggi","")</f>
        <v/>
      </c>
      <c r="C24" s="73"/>
      <c r="D24" s="73"/>
      <c r="E24" s="73"/>
      <c r="F24" s="73"/>
      <c r="G24" s="73"/>
      <c r="H24" s="73"/>
      <c r="I24" s="73"/>
      <c r="J24" s="73"/>
      <c r="K24" s="73"/>
      <c r="L24" s="73"/>
      <c r="M24" s="73"/>
      <c r="N24" s="73"/>
      <c r="O24" s="73"/>
      <c r="P24" s="73"/>
      <c r="Q24" s="73"/>
    </row>
    <row r="25" spans="1:17" ht="12.95" customHeight="1" x14ac:dyDescent="0.2">
      <c r="A25" s="14"/>
      <c r="B25" s="73" t="str">
        <f>IF(I15=dati!A2,"regionali promosse al fine di realizzare momenti di alternanza tra studio e lavoro o di agevolare le scelte professionali mediante la conoscenza diretta del mondo del lavoro;","")</f>
        <v/>
      </c>
      <c r="C25" s="73"/>
      <c r="D25" s="73"/>
      <c r="E25" s="73"/>
      <c r="F25" s="73"/>
      <c r="G25" s="73"/>
      <c r="H25" s="73"/>
      <c r="I25" s="73"/>
      <c r="J25" s="73"/>
      <c r="K25" s="73"/>
      <c r="L25" s="73"/>
      <c r="M25" s="73"/>
      <c r="N25" s="73"/>
      <c r="O25" s="73"/>
      <c r="P25" s="73"/>
      <c r="Q25" s="73"/>
    </row>
    <row r="26" spans="1:17" ht="12.95" customHeight="1" x14ac:dyDescent="0.2">
      <c r="A26" s="14" t="str">
        <f>IF(I15=dati!A2,"▪","")</f>
        <v/>
      </c>
      <c r="B26" s="74" t="str">
        <f>IF(I15=dati!A2,"l’allievo degli istituti di istruzione ed universitari e il partecipante ai corsi di formazione professionale nei quali si faccia uso di laboratori, attrezzature di lavoro in genere, agenti","")</f>
        <v/>
      </c>
      <c r="C26" s="74"/>
      <c r="D26" s="74"/>
      <c r="E26" s="74"/>
      <c r="F26" s="74"/>
      <c r="G26" s="74"/>
      <c r="H26" s="74"/>
      <c r="I26" s="74"/>
      <c r="J26" s="74"/>
      <c r="K26" s="74"/>
      <c r="L26" s="74"/>
      <c r="M26" s="74"/>
      <c r="N26" s="74"/>
      <c r="O26" s="74"/>
      <c r="P26" s="74"/>
      <c r="Q26" s="74"/>
    </row>
    <row r="27" spans="1:17" ht="12.95" customHeight="1" x14ac:dyDescent="0.2">
      <c r="A27" s="14"/>
      <c r="B27" s="74" t="str">
        <f>IF(I15=dati!A2,"chimici, fisici e biologici, ivi comprese le apparecchiature fornite di videoterminali limitatamente ai periodi in cui l’allievo sia effettivamente applicato alla strumentazioni o ai laboratori in questione;","")</f>
        <v/>
      </c>
      <c r="C27" s="74"/>
      <c r="D27" s="74"/>
      <c r="E27" s="74"/>
      <c r="F27" s="74"/>
      <c r="G27" s="74"/>
      <c r="H27" s="74"/>
      <c r="I27" s="74"/>
      <c r="J27" s="74"/>
      <c r="K27" s="74"/>
      <c r="L27" s="74"/>
      <c r="M27" s="74"/>
      <c r="N27" s="74"/>
      <c r="O27" s="74"/>
      <c r="P27" s="74"/>
      <c r="Q27" s="74"/>
    </row>
    <row r="28" spans="1:17" ht="12.95" customHeight="1" x14ac:dyDescent="0.2">
      <c r="A28" s="14"/>
      <c r="B28" s="74"/>
      <c r="C28" s="74"/>
      <c r="D28" s="74"/>
      <c r="E28" s="74"/>
      <c r="F28" s="74"/>
      <c r="G28" s="74"/>
      <c r="H28" s="74"/>
      <c r="I28" s="74"/>
      <c r="J28" s="74"/>
      <c r="K28" s="74"/>
      <c r="L28" s="74"/>
      <c r="M28" s="74"/>
      <c r="N28" s="74"/>
      <c r="O28" s="74"/>
      <c r="P28" s="74"/>
      <c r="Q28" s="74"/>
    </row>
    <row r="29" spans="1:17" ht="12.95" customHeight="1" x14ac:dyDescent="0.2">
      <c r="A29" s="14" t="str">
        <f>IF(I15=dati!A2,"▪","")</f>
        <v/>
      </c>
      <c r="B29" s="73" t="str">
        <f>IF(I15=dati!A2,"i volontari del Corpo nazionale dei vigili del fuoco e della Protezione civile;","")</f>
        <v/>
      </c>
      <c r="C29" s="73"/>
      <c r="D29" s="73"/>
      <c r="E29" s="73"/>
      <c r="F29" s="73"/>
      <c r="G29" s="73"/>
      <c r="H29" s="73"/>
      <c r="I29" s="73"/>
      <c r="J29" s="73"/>
      <c r="K29" s="73"/>
      <c r="L29" s="73"/>
      <c r="M29" s="73"/>
      <c r="N29" s="73"/>
      <c r="O29" s="73"/>
      <c r="P29" s="73"/>
      <c r="Q29" s="73"/>
    </row>
    <row r="30" spans="1:17" ht="12.95" customHeight="1" x14ac:dyDescent="0.2">
      <c r="A30" s="14" t="str">
        <f>IF(I15=dati!A2,"▪","")</f>
        <v/>
      </c>
      <c r="B30" s="73" t="str">
        <f>IF(I15=dati!A2,"il lavoratore di cui al decreto legislativo 1° dicembre 1997, n. 468, e successive modificazioni (disciplina sui lavori socialmente utili).","")</f>
        <v/>
      </c>
      <c r="C30" s="73"/>
      <c r="D30" s="73"/>
      <c r="E30" s="73"/>
      <c r="F30" s="73"/>
      <c r="G30" s="73"/>
      <c r="H30" s="73"/>
      <c r="I30" s="73"/>
      <c r="J30" s="73"/>
      <c r="K30" s="73"/>
      <c r="L30" s="73"/>
      <c r="M30" s="73"/>
      <c r="N30" s="73"/>
      <c r="O30" s="73"/>
      <c r="P30" s="73"/>
      <c r="Q30" s="73"/>
    </row>
    <row r="31" spans="1:17" ht="12.95" customHeight="1" x14ac:dyDescent="0.2">
      <c r="A31" s="15"/>
      <c r="B31" s="26"/>
      <c r="C31" s="26"/>
      <c r="D31" s="26"/>
      <c r="E31" s="26"/>
      <c r="F31" s="26"/>
      <c r="G31" s="26"/>
      <c r="H31" s="26"/>
      <c r="I31" s="5" t="s">
        <v>13</v>
      </c>
      <c r="J31" s="17" t="str">
        <f>IF(I31=dati!A3,"►","")</f>
        <v/>
      </c>
      <c r="K31" s="18" t="str">
        <f>IF(I31=dati!A3,dati!A5,"")</f>
        <v/>
      </c>
      <c r="L31" s="18"/>
      <c r="M31" s="26"/>
      <c r="N31" s="26"/>
      <c r="O31" s="26"/>
      <c r="P31" s="26"/>
      <c r="Q31" s="26"/>
    </row>
    <row r="32" spans="1:17" ht="12.95" customHeight="1" x14ac:dyDescent="0.2">
      <c r="A32" s="15"/>
      <c r="B32" s="26"/>
      <c r="C32" s="26"/>
      <c r="D32" s="26"/>
      <c r="E32" s="26"/>
      <c r="F32" s="26"/>
      <c r="G32" s="26"/>
      <c r="H32" s="26"/>
      <c r="I32" s="19" t="str">
        <f>IF(I31=dati!A2,"▼","")</f>
        <v/>
      </c>
      <c r="J32" s="17"/>
      <c r="K32" s="18"/>
      <c r="L32" s="18"/>
      <c r="M32" s="26"/>
      <c r="N32" s="26"/>
      <c r="O32" s="26"/>
      <c r="P32" s="26"/>
      <c r="Q32" s="26"/>
    </row>
    <row r="33" spans="1:17" ht="12.95" customHeight="1" x14ac:dyDescent="0.2">
      <c r="A33" s="73" t="str">
        <f>IF(I31=dati!A2,"Trattasi di lavoratori:","")</f>
        <v/>
      </c>
      <c r="B33" s="73"/>
      <c r="C33" s="73"/>
      <c r="D33" s="73"/>
      <c r="E33" s="73"/>
      <c r="F33" s="73"/>
      <c r="G33" s="73"/>
      <c r="H33" s="73"/>
      <c r="I33" s="73"/>
      <c r="J33" s="73"/>
      <c r="K33" s="73"/>
      <c r="L33" s="73"/>
      <c r="M33" s="73"/>
      <c r="N33" s="73"/>
      <c r="O33" s="73"/>
      <c r="P33" s="73"/>
      <c r="Q33" s="73"/>
    </row>
    <row r="34" spans="1:17" ht="12.95" customHeight="1" x14ac:dyDescent="0.2">
      <c r="A34" s="14" t="str">
        <f>IF(I31=dati!A2,"▪","")</f>
        <v/>
      </c>
      <c r="B34" s="73" t="str">
        <f>IF(I31=dati!A2,"a domicilio o che rientrano nel campo di applicazione del contratto collettivo dei proprietari di fabbricati, oppure","")</f>
        <v/>
      </c>
      <c r="C34" s="73"/>
      <c r="D34" s="73"/>
      <c r="E34" s="73"/>
      <c r="F34" s="73"/>
      <c r="G34" s="73"/>
      <c r="H34" s="73"/>
      <c r="I34" s="73"/>
      <c r="J34" s="73"/>
      <c r="K34" s="73"/>
      <c r="L34" s="73"/>
      <c r="M34" s="73"/>
      <c r="N34" s="73"/>
      <c r="O34" s="73"/>
      <c r="P34" s="73"/>
      <c r="Q34" s="73"/>
    </row>
    <row r="35" spans="1:17" ht="12.95" customHeight="1" x14ac:dyDescent="0.2">
      <c r="A35" s="14" t="str">
        <f>IF(I31=dati!A2,"▪","")</f>
        <v/>
      </c>
      <c r="B35" s="74" t="str">
        <f>IF(I31=dati!A2,"componenti dell’impresa familiare di cui all’articolo 230-bis del Codice civile, autonomi che compiono opere o servizi ai sensi dell’articolo 2222 del Codice civile, coltivatori diretti","")</f>
        <v/>
      </c>
      <c r="C35" s="74"/>
      <c r="D35" s="74"/>
      <c r="E35" s="74"/>
      <c r="F35" s="74"/>
      <c r="G35" s="74"/>
      <c r="H35" s="74"/>
      <c r="I35" s="74"/>
      <c r="J35" s="74"/>
      <c r="K35" s="74"/>
      <c r="L35" s="74"/>
      <c r="M35" s="74"/>
      <c r="N35" s="74"/>
      <c r="O35" s="74"/>
      <c r="P35" s="74"/>
      <c r="Q35" s="74"/>
    </row>
    <row r="36" spans="1:17" ht="12.95" customHeight="1" x14ac:dyDescent="0.2">
      <c r="A36" s="14"/>
      <c r="B36" s="74" t="str">
        <f>IF(I31=dati!A2,"del fondo, soci delle società semplici operanti nel settore agricolo, artigiani o piccoli commercianti?","")</f>
        <v/>
      </c>
      <c r="C36" s="74"/>
      <c r="D36" s="74"/>
      <c r="E36" s="74"/>
      <c r="F36" s="74"/>
      <c r="G36" s="74"/>
      <c r="H36" s="74"/>
      <c r="I36" s="74"/>
      <c r="J36" s="74"/>
      <c r="K36" s="74"/>
      <c r="L36" s="74"/>
      <c r="M36" s="74"/>
      <c r="N36" s="74"/>
      <c r="O36" s="74"/>
      <c r="P36" s="74"/>
      <c r="Q36" s="74"/>
    </row>
    <row r="37" spans="1:17" ht="12.95" customHeight="1" x14ac:dyDescent="0.2">
      <c r="A37" s="15"/>
      <c r="B37" s="26"/>
      <c r="C37" s="26"/>
      <c r="D37" s="26"/>
      <c r="E37" s="26"/>
      <c r="F37" s="26"/>
      <c r="G37" s="26"/>
      <c r="H37" s="26"/>
      <c r="I37" s="5" t="s">
        <v>13</v>
      </c>
      <c r="J37" s="19" t="str">
        <f>IF(I37=dati!A2,"►","")</f>
        <v/>
      </c>
      <c r="K37" s="76" t="str">
        <f>IF(I37=dati!A2,dati!A9,"")</f>
        <v/>
      </c>
      <c r="L37" s="76"/>
      <c r="M37" s="76"/>
      <c r="N37" s="76"/>
      <c r="O37" s="76"/>
      <c r="P37" s="76"/>
      <c r="Q37" s="76"/>
    </row>
    <row r="38" spans="1:17" ht="12.95" customHeight="1" thickBot="1" x14ac:dyDescent="0.25">
      <c r="A38" s="15"/>
      <c r="B38" s="26"/>
      <c r="C38" s="26"/>
      <c r="D38" s="26"/>
      <c r="E38" s="26"/>
      <c r="F38" s="26"/>
      <c r="G38" s="26"/>
      <c r="H38" s="26"/>
      <c r="I38" s="19" t="str">
        <f>IF(I37=dati!A3,"▼","")</f>
        <v/>
      </c>
      <c r="J38" s="26"/>
      <c r="K38" s="26"/>
      <c r="L38" s="26"/>
      <c r="M38" s="26"/>
      <c r="N38" s="26"/>
      <c r="O38" s="26"/>
      <c r="P38" s="26"/>
      <c r="Q38" s="26"/>
    </row>
    <row r="39" spans="1:17" ht="12.95" customHeight="1" thickBot="1" x14ac:dyDescent="0.25">
      <c r="A39" s="15"/>
      <c r="B39" s="26"/>
      <c r="C39" s="26"/>
      <c r="D39" s="26"/>
      <c r="E39" s="26"/>
      <c r="F39" s="26"/>
      <c r="G39" s="26"/>
      <c r="H39" s="77" t="s">
        <v>8</v>
      </c>
      <c r="I39" s="78"/>
      <c r="J39" s="79"/>
      <c r="K39" s="26"/>
      <c r="L39" s="26"/>
      <c r="M39" s="26"/>
      <c r="N39" s="26"/>
      <c r="O39" s="26"/>
      <c r="P39" s="26"/>
      <c r="Q39" s="26"/>
    </row>
    <row r="41" spans="1:17" ht="12.75" customHeight="1" x14ac:dyDescent="0.2">
      <c r="A41" s="90" t="s">
        <v>25</v>
      </c>
      <c r="B41" s="91"/>
      <c r="C41" s="91"/>
      <c r="D41" s="91"/>
      <c r="E41" s="92"/>
      <c r="F41" s="27"/>
      <c r="G41" s="99" t="s">
        <v>26</v>
      </c>
      <c r="H41" s="100"/>
      <c r="I41" s="100"/>
      <c r="J41" s="100"/>
      <c r="K41" s="101"/>
      <c r="L41" s="27"/>
      <c r="M41" s="108" t="s">
        <v>29</v>
      </c>
      <c r="N41" s="109"/>
      <c r="O41" s="109"/>
      <c r="P41" s="109"/>
      <c r="Q41" s="110"/>
    </row>
    <row r="42" spans="1:17" x14ac:dyDescent="0.2">
      <c r="A42" s="93"/>
      <c r="B42" s="94"/>
      <c r="C42" s="94"/>
      <c r="D42" s="94"/>
      <c r="E42" s="95"/>
      <c r="F42" s="27"/>
      <c r="G42" s="102"/>
      <c r="H42" s="103"/>
      <c r="I42" s="103"/>
      <c r="J42" s="103"/>
      <c r="K42" s="104"/>
      <c r="L42" s="27"/>
      <c r="M42" s="111"/>
      <c r="N42" s="112"/>
      <c r="O42" s="112"/>
      <c r="P42" s="112"/>
      <c r="Q42" s="113"/>
    </row>
    <row r="43" spans="1:17" x14ac:dyDescent="0.2">
      <c r="A43" s="93"/>
      <c r="B43" s="94"/>
      <c r="C43" s="94"/>
      <c r="D43" s="94"/>
      <c r="E43" s="95"/>
      <c r="F43" s="27"/>
      <c r="G43" s="102"/>
      <c r="H43" s="103"/>
      <c r="I43" s="103"/>
      <c r="J43" s="103"/>
      <c r="K43" s="104"/>
      <c r="L43" s="27"/>
      <c r="M43" s="111"/>
      <c r="N43" s="112"/>
      <c r="O43" s="112"/>
      <c r="P43" s="112"/>
      <c r="Q43" s="113"/>
    </row>
    <row r="44" spans="1:17" x14ac:dyDescent="0.2">
      <c r="A44" s="93"/>
      <c r="B44" s="94"/>
      <c r="C44" s="94"/>
      <c r="D44" s="94"/>
      <c r="E44" s="95"/>
      <c r="F44" s="27"/>
      <c r="G44" s="102"/>
      <c r="H44" s="103"/>
      <c r="I44" s="103"/>
      <c r="J44" s="103"/>
      <c r="K44" s="104"/>
      <c r="L44" s="27"/>
      <c r="M44" s="111"/>
      <c r="N44" s="112"/>
      <c r="O44" s="112"/>
      <c r="P44" s="112"/>
      <c r="Q44" s="113"/>
    </row>
    <row r="45" spans="1:17" x14ac:dyDescent="0.2">
      <c r="A45" s="93"/>
      <c r="B45" s="94"/>
      <c r="C45" s="94"/>
      <c r="D45" s="94"/>
      <c r="E45" s="95"/>
      <c r="F45" s="27"/>
      <c r="G45" s="102"/>
      <c r="H45" s="103"/>
      <c r="I45" s="103"/>
      <c r="J45" s="103"/>
      <c r="K45" s="104"/>
      <c r="L45" s="27"/>
      <c r="M45" s="111"/>
      <c r="N45" s="112"/>
      <c r="O45" s="112"/>
      <c r="P45" s="112"/>
      <c r="Q45" s="113"/>
    </row>
    <row r="46" spans="1:17" x14ac:dyDescent="0.2">
      <c r="A46" s="93"/>
      <c r="B46" s="94"/>
      <c r="C46" s="94"/>
      <c r="D46" s="94"/>
      <c r="E46" s="95"/>
      <c r="F46" s="27"/>
      <c r="G46" s="102"/>
      <c r="H46" s="103"/>
      <c r="I46" s="103"/>
      <c r="J46" s="103"/>
      <c r="K46" s="104"/>
      <c r="L46" s="27"/>
      <c r="M46" s="111"/>
      <c r="N46" s="112"/>
      <c r="O46" s="112"/>
      <c r="P46" s="112"/>
      <c r="Q46" s="113"/>
    </row>
    <row r="47" spans="1:17" x14ac:dyDescent="0.2">
      <c r="A47" s="93"/>
      <c r="B47" s="94"/>
      <c r="C47" s="94"/>
      <c r="D47" s="94"/>
      <c r="E47" s="95"/>
      <c r="F47" s="27"/>
      <c r="G47" s="102"/>
      <c r="H47" s="103"/>
      <c r="I47" s="103"/>
      <c r="J47" s="103"/>
      <c r="K47" s="104"/>
      <c r="L47" s="27"/>
      <c r="M47" s="111"/>
      <c r="N47" s="112"/>
      <c r="O47" s="112"/>
      <c r="P47" s="112"/>
      <c r="Q47" s="113"/>
    </row>
    <row r="48" spans="1:17" x14ac:dyDescent="0.2">
      <c r="A48" s="96"/>
      <c r="B48" s="97"/>
      <c r="C48" s="97"/>
      <c r="D48" s="97"/>
      <c r="E48" s="98"/>
      <c r="F48" s="27"/>
      <c r="G48" s="105"/>
      <c r="H48" s="106"/>
      <c r="I48" s="106"/>
      <c r="J48" s="106"/>
      <c r="K48" s="107"/>
      <c r="L48" s="27"/>
      <c r="M48" s="114"/>
      <c r="N48" s="115"/>
      <c r="O48" s="115"/>
      <c r="P48" s="115"/>
      <c r="Q48" s="116"/>
    </row>
    <row r="49" spans="1:17" x14ac:dyDescent="0.2">
      <c r="F49" s="28"/>
      <c r="L49" s="28"/>
    </row>
    <row r="50" spans="1:17" x14ac:dyDescent="0.2">
      <c r="B50" s="42" t="s">
        <v>10</v>
      </c>
      <c r="C50" s="42"/>
      <c r="D50" s="42"/>
      <c r="F50" s="28"/>
      <c r="H50" s="42" t="s">
        <v>10</v>
      </c>
      <c r="I50" s="42"/>
      <c r="J50" s="42"/>
      <c r="L50" s="28"/>
      <c r="N50" s="42" t="s">
        <v>10</v>
      </c>
      <c r="O50" s="42"/>
      <c r="P50" s="42"/>
    </row>
    <row r="51" spans="1:17" ht="12.75" customHeight="1" x14ac:dyDescent="0.2">
      <c r="A51" s="43" t="s">
        <v>14</v>
      </c>
      <c r="B51" s="44"/>
      <c r="C51" s="44"/>
      <c r="D51" s="44"/>
      <c r="E51" s="45"/>
      <c r="F51" s="27"/>
      <c r="G51" s="52" t="s">
        <v>14</v>
      </c>
      <c r="H51" s="53"/>
      <c r="I51" s="53"/>
      <c r="J51" s="53"/>
      <c r="K51" s="54"/>
      <c r="L51" s="27"/>
      <c r="M51" s="61" t="s">
        <v>14</v>
      </c>
      <c r="N51" s="62"/>
      <c r="O51" s="62"/>
      <c r="P51" s="62"/>
      <c r="Q51" s="63"/>
    </row>
    <row r="52" spans="1:17" x14ac:dyDescent="0.2">
      <c r="A52" s="46"/>
      <c r="B52" s="47"/>
      <c r="C52" s="47"/>
      <c r="D52" s="47"/>
      <c r="E52" s="48"/>
      <c r="F52" s="27"/>
      <c r="G52" s="55"/>
      <c r="H52" s="56"/>
      <c r="I52" s="56"/>
      <c r="J52" s="56"/>
      <c r="K52" s="57"/>
      <c r="L52" s="27"/>
      <c r="M52" s="64"/>
      <c r="N52" s="65"/>
      <c r="O52" s="65"/>
      <c r="P52" s="65"/>
      <c r="Q52" s="66"/>
    </row>
    <row r="53" spans="1:17" x14ac:dyDescent="0.2">
      <c r="A53" s="49"/>
      <c r="B53" s="50"/>
      <c r="C53" s="50"/>
      <c r="D53" s="50"/>
      <c r="E53" s="51"/>
      <c r="F53" s="27"/>
      <c r="G53" s="58"/>
      <c r="H53" s="59"/>
      <c r="I53" s="59"/>
      <c r="J53" s="59"/>
      <c r="K53" s="60"/>
      <c r="L53" s="27"/>
      <c r="M53" s="67"/>
      <c r="N53" s="68"/>
      <c r="O53" s="68"/>
      <c r="P53" s="68"/>
      <c r="Q53" s="69"/>
    </row>
    <row r="54" spans="1:17" ht="18" x14ac:dyDescent="0.2">
      <c r="C54" s="29" t="str">
        <f>IF(A51=dati!A12,"","▼")</f>
        <v/>
      </c>
      <c r="E54" s="30"/>
      <c r="F54" s="31"/>
      <c r="I54" s="29" t="str">
        <f>IF(G51=dati!A27,"","▼")</f>
        <v/>
      </c>
      <c r="L54" s="28"/>
      <c r="O54" s="29" t="str">
        <f>IF(M51=dati!A42,"","▼")</f>
        <v/>
      </c>
    </row>
    <row r="55" spans="1:17" ht="12.75" customHeight="1" x14ac:dyDescent="0.2">
      <c r="A55" s="87" t="str">
        <f>IF(A51=dati!A13,dati!A19,IF(A51=dati!A14,dati!A19,IF(A51=dati!A15,dati!A20,IF(A51=dati!A16,dati!A21,IF(A51=dati!A17,dati!A24,"")))))</f>
        <v/>
      </c>
      <c r="B55" s="87"/>
      <c r="C55" s="87"/>
      <c r="D55" s="87"/>
      <c r="E55" s="87"/>
      <c r="F55" s="32"/>
      <c r="G55" s="86" t="str">
        <f>IF(G51=dati!A28,dati!A34,IF(G51=dati!A29,dati!A34,IF(G51=dati!A30,dati!A35,IF(G51=dati!A31,dati!A36,IF(G51=dati!A32,dati!A39,"")))))</f>
        <v/>
      </c>
      <c r="H55" s="86"/>
      <c r="I55" s="86"/>
      <c r="J55" s="86"/>
      <c r="K55" s="86"/>
      <c r="L55" s="32"/>
      <c r="M55" s="72" t="str">
        <f>IF(M51=dati!A43,dati!A50,IF(M51=dati!A44,dati!A50,IF(M51=dati!A45,dati!A51,IF(M51=dati!A46,dati!A52,IF(M51=dati!A47,dati!A53,IF(M51=dati!A48,dati!A55,""))))))</f>
        <v/>
      </c>
      <c r="N55" s="72"/>
      <c r="O55" s="72"/>
      <c r="P55" s="72"/>
      <c r="Q55" s="72"/>
    </row>
    <row r="56" spans="1:17" ht="12.75" customHeight="1" x14ac:dyDescent="0.2">
      <c r="A56" s="87"/>
      <c r="B56" s="87"/>
      <c r="C56" s="87"/>
      <c r="D56" s="87"/>
      <c r="E56" s="87"/>
      <c r="F56" s="32"/>
      <c r="G56" s="86"/>
      <c r="H56" s="86"/>
      <c r="I56" s="86"/>
      <c r="J56" s="86"/>
      <c r="K56" s="86"/>
      <c r="L56" s="32"/>
      <c r="M56" s="72"/>
      <c r="N56" s="72"/>
      <c r="O56" s="72"/>
      <c r="P56" s="72"/>
      <c r="Q56" s="72"/>
    </row>
    <row r="57" spans="1:17" ht="12.75" customHeight="1" x14ac:dyDescent="0.2">
      <c r="A57" s="87"/>
      <c r="B57" s="87"/>
      <c r="C57" s="87"/>
      <c r="D57" s="87"/>
      <c r="E57" s="87"/>
      <c r="F57" s="32"/>
      <c r="G57" s="86"/>
      <c r="H57" s="86"/>
      <c r="I57" s="86"/>
      <c r="J57" s="86"/>
      <c r="K57" s="86"/>
      <c r="L57" s="32"/>
      <c r="M57" s="72"/>
      <c r="N57" s="72"/>
      <c r="O57" s="72"/>
      <c r="P57" s="72"/>
      <c r="Q57" s="72"/>
    </row>
    <row r="58" spans="1:17" ht="12.75" customHeight="1" x14ac:dyDescent="0.2">
      <c r="A58" s="87"/>
      <c r="B58" s="87"/>
      <c r="C58" s="87"/>
      <c r="D58" s="87"/>
      <c r="E58" s="87"/>
      <c r="F58" s="32"/>
      <c r="G58" s="86"/>
      <c r="H58" s="86"/>
      <c r="I58" s="86"/>
      <c r="J58" s="86"/>
      <c r="K58" s="86"/>
      <c r="L58" s="32"/>
      <c r="M58" s="72"/>
      <c r="N58" s="72"/>
      <c r="O58" s="72"/>
      <c r="P58" s="72"/>
      <c r="Q58" s="72"/>
    </row>
    <row r="59" spans="1:17" ht="12.75" customHeight="1" x14ac:dyDescent="0.2">
      <c r="A59" s="87"/>
      <c r="B59" s="87"/>
      <c r="C59" s="87"/>
      <c r="D59" s="87"/>
      <c r="E59" s="87"/>
      <c r="F59" s="32"/>
      <c r="G59" s="86"/>
      <c r="H59" s="86"/>
      <c r="I59" s="86"/>
      <c r="J59" s="86"/>
      <c r="K59" s="86"/>
      <c r="L59" s="32"/>
      <c r="M59" s="72"/>
      <c r="N59" s="72"/>
      <c r="O59" s="72"/>
      <c r="P59" s="72"/>
      <c r="Q59" s="72"/>
    </row>
    <row r="60" spans="1:17" ht="12.75" customHeight="1" x14ac:dyDescent="0.2">
      <c r="A60" s="87"/>
      <c r="B60" s="87"/>
      <c r="C60" s="87"/>
      <c r="D60" s="87"/>
      <c r="E60" s="87"/>
      <c r="F60" s="32"/>
      <c r="G60" s="86"/>
      <c r="H60" s="86"/>
      <c r="I60" s="86"/>
      <c r="J60" s="86"/>
      <c r="K60" s="86"/>
      <c r="L60" s="32"/>
      <c r="M60" s="72"/>
      <c r="N60" s="72"/>
      <c r="O60" s="72"/>
      <c r="P60" s="72"/>
      <c r="Q60" s="72"/>
    </row>
    <row r="61" spans="1:17" ht="12.75" customHeight="1" x14ac:dyDescent="0.2">
      <c r="A61" s="87"/>
      <c r="B61" s="87"/>
      <c r="C61" s="87"/>
      <c r="D61" s="87"/>
      <c r="E61" s="87"/>
      <c r="F61" s="32"/>
      <c r="G61" s="86"/>
      <c r="H61" s="86"/>
      <c r="I61" s="86"/>
      <c r="J61" s="86"/>
      <c r="K61" s="86"/>
      <c r="L61" s="32"/>
      <c r="M61" s="72"/>
      <c r="N61" s="72"/>
      <c r="O61" s="72"/>
      <c r="P61" s="72"/>
      <c r="Q61" s="72"/>
    </row>
    <row r="62" spans="1:17" ht="12.75" customHeight="1" x14ac:dyDescent="0.2">
      <c r="A62" s="87"/>
      <c r="B62" s="87"/>
      <c r="C62" s="87"/>
      <c r="D62" s="87"/>
      <c r="E62" s="87"/>
      <c r="F62" s="32"/>
      <c r="G62" s="86"/>
      <c r="H62" s="86"/>
      <c r="I62" s="86"/>
      <c r="J62" s="86"/>
      <c r="K62" s="86"/>
      <c r="L62" s="32"/>
      <c r="M62" s="72"/>
      <c r="N62" s="72"/>
      <c r="O62" s="72"/>
      <c r="P62" s="72"/>
      <c r="Q62" s="72"/>
    </row>
    <row r="63" spans="1:17" ht="12.75" customHeight="1" x14ac:dyDescent="0.2">
      <c r="A63" s="87"/>
      <c r="B63" s="87"/>
      <c r="C63" s="87"/>
      <c r="D63" s="87"/>
      <c r="E63" s="87"/>
      <c r="F63" s="32"/>
      <c r="G63" s="86"/>
      <c r="H63" s="86"/>
      <c r="I63" s="86"/>
      <c r="J63" s="86"/>
      <c r="K63" s="86"/>
      <c r="L63" s="32"/>
      <c r="M63" s="72"/>
      <c r="N63" s="72"/>
      <c r="O63" s="72"/>
      <c r="P63" s="72"/>
      <c r="Q63" s="72"/>
    </row>
    <row r="64" spans="1:17" ht="12.75" customHeight="1" x14ac:dyDescent="0.25">
      <c r="A64" s="70" t="str">
        <f>IF(A51=dati!A16,dati!A22,"")</f>
        <v/>
      </c>
      <c r="B64" s="70"/>
      <c r="C64" s="70"/>
      <c r="D64" s="70"/>
      <c r="E64" s="70"/>
      <c r="F64" s="33"/>
      <c r="G64" s="71" t="str">
        <f>IF(G51=dati!A31,dati!A37,"")</f>
        <v/>
      </c>
      <c r="H64" s="71"/>
      <c r="I64" s="71"/>
      <c r="J64" s="71"/>
      <c r="K64" s="71"/>
      <c r="L64" s="34"/>
      <c r="M64" s="71" t="str">
        <f>IF(M51=dati!A47,dati!A54,"")</f>
        <v/>
      </c>
      <c r="N64" s="71"/>
      <c r="O64" s="71"/>
      <c r="P64" s="71"/>
      <c r="Q64" s="71"/>
    </row>
    <row r="65" spans="1:17" ht="12.75" customHeight="1" x14ac:dyDescent="0.25">
      <c r="A65" s="70"/>
      <c r="B65" s="70"/>
      <c r="C65" s="70"/>
      <c r="D65" s="70"/>
      <c r="E65" s="70"/>
      <c r="F65" s="33"/>
      <c r="G65" s="71"/>
      <c r="H65" s="71"/>
      <c r="I65" s="71"/>
      <c r="J65" s="71"/>
      <c r="K65" s="71"/>
      <c r="L65" s="34"/>
      <c r="M65" s="71"/>
      <c r="N65" s="71"/>
      <c r="O65" s="71"/>
      <c r="P65" s="71"/>
      <c r="Q65" s="71"/>
    </row>
    <row r="66" spans="1:17" ht="12.75" customHeight="1" x14ac:dyDescent="0.25">
      <c r="A66" s="70"/>
      <c r="B66" s="70"/>
      <c r="C66" s="70"/>
      <c r="D66" s="70"/>
      <c r="E66" s="70"/>
      <c r="F66" s="33"/>
      <c r="G66" s="71"/>
      <c r="H66" s="71"/>
      <c r="I66" s="71"/>
      <c r="J66" s="71"/>
      <c r="K66" s="71"/>
      <c r="L66" s="34"/>
      <c r="M66" s="35"/>
      <c r="N66" s="35"/>
      <c r="O66" s="35"/>
      <c r="P66" s="35"/>
      <c r="Q66" s="35"/>
    </row>
    <row r="67" spans="1:17" ht="12.75" customHeight="1" x14ac:dyDescent="0.2">
      <c r="A67" s="41" t="str">
        <f>IF(A51=dati!A16,dati!A23,"")</f>
        <v/>
      </c>
      <c r="B67" s="41"/>
      <c r="C67" s="41"/>
      <c r="D67" s="41"/>
      <c r="E67" s="41"/>
      <c r="F67" s="36"/>
      <c r="G67" s="71"/>
      <c r="H67" s="71"/>
      <c r="I67" s="71"/>
      <c r="J67" s="71"/>
      <c r="K67" s="71"/>
      <c r="L67" s="34"/>
      <c r="M67" s="35"/>
      <c r="N67" s="35"/>
      <c r="O67" s="35"/>
      <c r="P67" s="35"/>
      <c r="Q67" s="35"/>
    </row>
    <row r="68" spans="1:17" ht="12.75" customHeight="1" x14ac:dyDescent="0.2">
      <c r="A68" s="41"/>
      <c r="B68" s="41"/>
      <c r="C68" s="41"/>
      <c r="D68" s="41"/>
      <c r="E68" s="41"/>
      <c r="F68" s="36"/>
      <c r="G68" s="71"/>
      <c r="H68" s="71"/>
      <c r="I68" s="71"/>
      <c r="J68" s="71"/>
      <c r="K68" s="71"/>
      <c r="L68" s="34"/>
      <c r="M68" s="35"/>
      <c r="N68" s="35"/>
      <c r="O68" s="35"/>
      <c r="P68" s="35"/>
      <c r="Q68" s="35"/>
    </row>
    <row r="69" spans="1:17" ht="12.75" customHeight="1" x14ac:dyDescent="0.2">
      <c r="A69" s="37"/>
      <c r="B69" s="37"/>
      <c r="C69" s="37"/>
      <c r="D69" s="37"/>
      <c r="E69" s="37"/>
      <c r="F69" s="37"/>
      <c r="G69" s="71"/>
      <c r="H69" s="71"/>
      <c r="I69" s="71"/>
      <c r="J69" s="71"/>
      <c r="K69" s="71"/>
      <c r="L69" s="34"/>
      <c r="M69" s="35"/>
      <c r="N69" s="35"/>
      <c r="O69" s="35"/>
      <c r="P69" s="35"/>
      <c r="Q69" s="35"/>
    </row>
    <row r="70" spans="1:17" ht="12.75" customHeight="1" x14ac:dyDescent="0.2">
      <c r="A70" s="28"/>
      <c r="B70" s="28"/>
      <c r="C70" s="28"/>
      <c r="D70" s="28"/>
      <c r="E70" s="28"/>
      <c r="F70" s="28"/>
      <c r="G70" s="71"/>
      <c r="H70" s="71"/>
      <c r="I70" s="71"/>
      <c r="J70" s="71"/>
      <c r="K70" s="71"/>
      <c r="L70" s="34"/>
      <c r="M70" s="35"/>
      <c r="N70" s="35"/>
      <c r="O70" s="35"/>
      <c r="P70" s="35"/>
      <c r="Q70" s="35"/>
    </row>
    <row r="71" spans="1:17" ht="12.75" customHeight="1" x14ac:dyDescent="0.2">
      <c r="A71" s="28"/>
      <c r="B71" s="28"/>
      <c r="C71" s="28"/>
      <c r="D71" s="28"/>
      <c r="E71" s="28"/>
      <c r="F71" s="28"/>
      <c r="G71" s="71"/>
      <c r="H71" s="71"/>
      <c r="I71" s="71"/>
      <c r="J71" s="71"/>
      <c r="K71" s="71"/>
      <c r="L71" s="34"/>
      <c r="M71" s="35"/>
      <c r="N71" s="35"/>
      <c r="O71" s="35"/>
      <c r="P71" s="35"/>
      <c r="Q71" s="35"/>
    </row>
    <row r="72" spans="1:17" ht="12.75" customHeight="1" x14ac:dyDescent="0.2">
      <c r="A72" s="28"/>
      <c r="B72" s="28"/>
      <c r="C72" s="28"/>
      <c r="D72" s="28"/>
      <c r="E72" s="28"/>
      <c r="F72" s="28"/>
      <c r="G72" s="71"/>
      <c r="H72" s="71"/>
      <c r="I72" s="71"/>
      <c r="J72" s="71"/>
      <c r="K72" s="71"/>
      <c r="L72" s="34"/>
      <c r="M72" s="35"/>
      <c r="N72" s="35"/>
      <c r="O72" s="35"/>
      <c r="P72" s="35"/>
      <c r="Q72" s="35"/>
    </row>
    <row r="73" spans="1:17" ht="12.75" customHeight="1" x14ac:dyDescent="0.2">
      <c r="A73" s="28"/>
      <c r="B73" s="28"/>
      <c r="C73" s="28"/>
      <c r="D73" s="28"/>
      <c r="E73" s="28"/>
      <c r="F73" s="28"/>
      <c r="G73" s="71"/>
      <c r="H73" s="71"/>
      <c r="I73" s="71"/>
      <c r="J73" s="71"/>
      <c r="K73" s="71"/>
      <c r="L73" s="34"/>
      <c r="M73" s="35"/>
      <c r="N73" s="35"/>
      <c r="O73" s="35"/>
      <c r="P73" s="35"/>
      <c r="Q73" s="35"/>
    </row>
    <row r="74" spans="1:17" ht="12.75" customHeight="1" x14ac:dyDescent="0.2">
      <c r="A74" s="28"/>
      <c r="B74" s="28"/>
      <c r="C74" s="28"/>
      <c r="D74" s="28"/>
      <c r="E74" s="28"/>
      <c r="F74" s="28"/>
      <c r="G74" s="71"/>
      <c r="H74" s="71"/>
      <c r="I74" s="71"/>
      <c r="J74" s="71"/>
      <c r="K74" s="71"/>
      <c r="L74" s="34"/>
      <c r="M74" s="35"/>
      <c r="N74" s="35"/>
      <c r="O74" s="35"/>
      <c r="P74" s="35"/>
      <c r="Q74" s="35"/>
    </row>
    <row r="75" spans="1:17" ht="12.75" customHeight="1" x14ac:dyDescent="0.2">
      <c r="A75" s="28"/>
      <c r="B75" s="28"/>
      <c r="C75" s="28"/>
      <c r="D75" s="28"/>
      <c r="E75" s="28"/>
      <c r="F75" s="28"/>
      <c r="G75" s="71"/>
      <c r="H75" s="71"/>
      <c r="I75" s="71"/>
      <c r="J75" s="71"/>
      <c r="K75" s="71"/>
      <c r="L75" s="34"/>
      <c r="M75" s="35"/>
      <c r="N75" s="35"/>
      <c r="O75" s="35"/>
      <c r="P75" s="35"/>
      <c r="Q75" s="35"/>
    </row>
    <row r="76" spans="1:17" ht="12.75" customHeight="1" x14ac:dyDescent="0.2">
      <c r="A76" s="28"/>
      <c r="B76" s="28"/>
      <c r="C76" s="28"/>
      <c r="D76" s="28"/>
      <c r="E76" s="28"/>
      <c r="F76" s="28"/>
      <c r="G76" s="71"/>
      <c r="H76" s="71"/>
      <c r="I76" s="71"/>
      <c r="J76" s="71"/>
      <c r="K76" s="71"/>
      <c r="L76" s="34"/>
      <c r="M76" s="35"/>
      <c r="N76" s="35"/>
      <c r="O76" s="35"/>
      <c r="P76" s="35"/>
      <c r="Q76" s="35"/>
    </row>
    <row r="77" spans="1:17" ht="13.5" x14ac:dyDescent="0.2">
      <c r="A77" s="28"/>
      <c r="B77" s="28"/>
      <c r="C77" s="28"/>
      <c r="D77" s="28"/>
      <c r="E77" s="28"/>
      <c r="F77" s="28"/>
      <c r="G77" s="40" t="str">
        <f>IF(G51=dati!A31,dati!A38,"")</f>
        <v/>
      </c>
      <c r="H77" s="40"/>
      <c r="I77" s="40"/>
      <c r="J77" s="40"/>
      <c r="K77" s="40"/>
      <c r="L77" s="38"/>
      <c r="M77" s="39"/>
      <c r="N77" s="39"/>
      <c r="O77" s="39"/>
      <c r="P77" s="39"/>
      <c r="Q77" s="39"/>
    </row>
    <row r="78" spans="1:17" ht="13.5" x14ac:dyDescent="0.2">
      <c r="A78" s="28"/>
      <c r="B78" s="28"/>
      <c r="C78" s="28"/>
      <c r="D78" s="28"/>
      <c r="E78" s="28"/>
      <c r="F78" s="28"/>
      <c r="G78" s="40"/>
      <c r="H78" s="40"/>
      <c r="I78" s="40"/>
      <c r="J78" s="40"/>
      <c r="K78" s="40"/>
      <c r="L78" s="38"/>
      <c r="M78" s="39"/>
      <c r="N78" s="39"/>
      <c r="O78" s="39"/>
      <c r="P78" s="39"/>
      <c r="Q78" s="39"/>
    </row>
    <row r="79" spans="1:17" x14ac:dyDescent="0.2">
      <c r="A79" s="28"/>
      <c r="B79" s="28"/>
      <c r="C79" s="28"/>
      <c r="D79" s="28"/>
      <c r="E79" s="28"/>
      <c r="F79" s="28"/>
      <c r="G79" s="28"/>
      <c r="H79" s="28"/>
      <c r="I79" s="28"/>
      <c r="J79" s="28"/>
      <c r="K79" s="28"/>
      <c r="L79" s="28"/>
      <c r="M79" s="28"/>
      <c r="N79" s="28"/>
      <c r="O79" s="28"/>
      <c r="P79" s="28"/>
      <c r="Q79" s="28"/>
    </row>
    <row r="80" spans="1:17" x14ac:dyDescent="0.2">
      <c r="L80" s="28"/>
    </row>
    <row r="81" spans="12:12" x14ac:dyDescent="0.2">
      <c r="L81" s="28"/>
    </row>
  </sheetData>
  <sheetProtection algorithmName="SHA-512" hashValue="NG8Cog5g7oDcBFfcIQZfW0u3H4Xhfq4sEtVAoq2DXhR8DaaEDE4MfKTiqr8VrQLC2+jBxoluLJH2WviyYl0lnw==" saltValue="jT0vJOB5fc5U2he1GnKCQA==" spinCount="100000" sheet="1" objects="1" scenarios="1" selectLockedCells="1"/>
  <mergeCells count="40">
    <mergeCell ref="B26:Q26"/>
    <mergeCell ref="A41:E48"/>
    <mergeCell ref="G41:K48"/>
    <mergeCell ref="M41:Q48"/>
    <mergeCell ref="B36:Q36"/>
    <mergeCell ref="B29:Q29"/>
    <mergeCell ref="B30:Q30"/>
    <mergeCell ref="A1:Q1"/>
    <mergeCell ref="H4:J4"/>
    <mergeCell ref="A8:Q8"/>
    <mergeCell ref="B9:Q11"/>
    <mergeCell ref="B13:Q13"/>
    <mergeCell ref="G6:K6"/>
    <mergeCell ref="A33:Q33"/>
    <mergeCell ref="B34:Q34"/>
    <mergeCell ref="B35:Q35"/>
    <mergeCell ref="M64:Q65"/>
    <mergeCell ref="A2:Q2"/>
    <mergeCell ref="K37:Q37"/>
    <mergeCell ref="H39:J39"/>
    <mergeCell ref="B12:Q12"/>
    <mergeCell ref="G55:K63"/>
    <mergeCell ref="A55:E63"/>
    <mergeCell ref="A19:Q20"/>
    <mergeCell ref="B27:Q28"/>
    <mergeCell ref="A18:Q18"/>
    <mergeCell ref="H17:J17"/>
    <mergeCell ref="B24:Q24"/>
    <mergeCell ref="B25:Q25"/>
    <mergeCell ref="G77:K78"/>
    <mergeCell ref="A67:E68"/>
    <mergeCell ref="N50:P50"/>
    <mergeCell ref="A51:E53"/>
    <mergeCell ref="G51:K53"/>
    <mergeCell ref="M51:Q53"/>
    <mergeCell ref="A64:E66"/>
    <mergeCell ref="H50:J50"/>
    <mergeCell ref="B50:D50"/>
    <mergeCell ref="G64:K76"/>
    <mergeCell ref="M55:Q63"/>
  </mergeCells>
  <pageMargins left="0.7" right="0.7" top="0.75" bottom="0.75" header="0.3" footer="0.3"/>
  <pageSetup paperSize="9" orientation="landscape" r:id="rId1"/>
  <headerFooter>
    <oddHeader xml:space="preserve">&amp;LATS della Cità Metrolitana di Milano
&amp;R              A222-MD030 Rev00 del 26/10/2022           
    Class.  2.2.04
  </oddHeader>
  </headerFooter>
  <drawing r:id="rId2"/>
  <extLst>
    <ext xmlns:x14="http://schemas.microsoft.com/office/spreadsheetml/2009/9/main" uri="{CCE6A557-97BC-4b89-ADB6-D9C93CAAB3DF}">
      <x14:dataValidations xmlns:xm="http://schemas.microsoft.com/office/excel/2006/main" count="4">
        <x14:dataValidation type="list" showInputMessage="1" showErrorMessage="1">
          <x14:formula1>
            <xm:f>dati!$A$1:$A$3</xm:f>
          </x14:formula1>
          <xm:sqref>I15 I31 I37</xm:sqref>
        </x14:dataValidation>
        <x14:dataValidation type="list" showInputMessage="1" showErrorMessage="1">
          <x14:formula1>
            <xm:f>dati!$A$12:$A$17</xm:f>
          </x14:formula1>
          <xm:sqref>A51</xm:sqref>
        </x14:dataValidation>
        <x14:dataValidation type="list" showInputMessage="1" showErrorMessage="1">
          <x14:formula1>
            <xm:f>dati!$A$27:$A$32</xm:f>
          </x14:formula1>
          <xm:sqref>G51</xm:sqref>
        </x14:dataValidation>
        <x14:dataValidation type="list" showInputMessage="1" showErrorMessage="1">
          <x14:formula1>
            <xm:f>dati!$A$42:$A$48</xm:f>
          </x14:formula1>
          <xm:sqref>M51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9"/>
  <sheetViews>
    <sheetView zoomScale="120" zoomScaleNormal="120" workbookViewId="0">
      <selection activeCell="A53" sqref="A53"/>
    </sheetView>
  </sheetViews>
  <sheetFormatPr defaultRowHeight="12.75" x14ac:dyDescent="0.2"/>
  <cols>
    <col min="1" max="16384" width="9.140625" style="1"/>
  </cols>
  <sheetData>
    <row r="1" spans="1:1" x14ac:dyDescent="0.2">
      <c r="A1" s="2" t="s">
        <v>13</v>
      </c>
    </row>
    <row r="2" spans="1:1" x14ac:dyDescent="0.2">
      <c r="A2" s="2" t="s">
        <v>5</v>
      </c>
    </row>
    <row r="3" spans="1:1" x14ac:dyDescent="0.2">
      <c r="A3" s="2" t="s">
        <v>6</v>
      </c>
    </row>
    <row r="4" spans="1:1" x14ac:dyDescent="0.2">
      <c r="A4" s="3"/>
    </row>
    <row r="5" spans="1:1" x14ac:dyDescent="0.2">
      <c r="A5" s="1" t="s">
        <v>7</v>
      </c>
    </row>
    <row r="7" spans="1:1" x14ac:dyDescent="0.2">
      <c r="A7" s="1" t="s">
        <v>20</v>
      </c>
    </row>
    <row r="9" spans="1:1" x14ac:dyDescent="0.2">
      <c r="A9" s="1" t="s">
        <v>37</v>
      </c>
    </row>
    <row r="11" spans="1:1" x14ac:dyDescent="0.2">
      <c r="A11" s="1" t="s">
        <v>9</v>
      </c>
    </row>
    <row r="12" spans="1:1" x14ac:dyDescent="0.2">
      <c r="A12" s="1" t="s">
        <v>14</v>
      </c>
    </row>
    <row r="13" spans="1:1" x14ac:dyDescent="0.2">
      <c r="A13" s="1" t="s">
        <v>16</v>
      </c>
    </row>
    <row r="14" spans="1:1" x14ac:dyDescent="0.2">
      <c r="A14" s="1" t="s">
        <v>17</v>
      </c>
    </row>
    <row r="15" spans="1:1" x14ac:dyDescent="0.2">
      <c r="A15" s="1" t="s">
        <v>18</v>
      </c>
    </row>
    <row r="16" spans="1:1" x14ac:dyDescent="0.2">
      <c r="A16" s="1" t="s">
        <v>15</v>
      </c>
    </row>
    <row r="17" spans="1:1" x14ac:dyDescent="0.2">
      <c r="A17" s="1" t="s">
        <v>24</v>
      </c>
    </row>
    <row r="19" spans="1:1" x14ac:dyDescent="0.2">
      <c r="A19" s="1" t="s">
        <v>43</v>
      </c>
    </row>
    <row r="20" spans="1:1" x14ac:dyDescent="0.2">
      <c r="A20" s="1" t="s">
        <v>44</v>
      </c>
    </row>
    <row r="21" spans="1:1" x14ac:dyDescent="0.2">
      <c r="A21" s="1" t="s">
        <v>38</v>
      </c>
    </row>
    <row r="22" spans="1:1" x14ac:dyDescent="0.2">
      <c r="A22" s="1" t="s">
        <v>22</v>
      </c>
    </row>
    <row r="23" spans="1:1" x14ac:dyDescent="0.2">
      <c r="A23" s="1" t="s">
        <v>39</v>
      </c>
    </row>
    <row r="24" spans="1:1" x14ac:dyDescent="0.2">
      <c r="A24" s="1" t="s">
        <v>32</v>
      </c>
    </row>
    <row r="26" spans="1:1" x14ac:dyDescent="0.2">
      <c r="A26" s="1" t="s">
        <v>11</v>
      </c>
    </row>
    <row r="27" spans="1:1" x14ac:dyDescent="0.2">
      <c r="A27" s="1" t="s">
        <v>14</v>
      </c>
    </row>
    <row r="28" spans="1:1" x14ac:dyDescent="0.2">
      <c r="A28" s="1" t="s">
        <v>16</v>
      </c>
    </row>
    <row r="29" spans="1:1" x14ac:dyDescent="0.2">
      <c r="A29" s="1" t="s">
        <v>17</v>
      </c>
    </row>
    <row r="30" spans="1:1" x14ac:dyDescent="0.2">
      <c r="A30" s="1" t="s">
        <v>18</v>
      </c>
    </row>
    <row r="31" spans="1:1" x14ac:dyDescent="0.2">
      <c r="A31" s="1" t="s">
        <v>15</v>
      </c>
    </row>
    <row r="32" spans="1:1" x14ac:dyDescent="0.2">
      <c r="A32" s="1" t="s">
        <v>24</v>
      </c>
    </row>
    <row r="34" spans="1:1" x14ac:dyDescent="0.2">
      <c r="A34" s="1" t="s">
        <v>43</v>
      </c>
    </row>
    <row r="35" spans="1:1" x14ac:dyDescent="0.2">
      <c r="A35" s="1" t="s">
        <v>44</v>
      </c>
    </row>
    <row r="36" spans="1:1" x14ac:dyDescent="0.2">
      <c r="A36" s="1" t="s">
        <v>38</v>
      </c>
    </row>
    <row r="37" spans="1:1" x14ac:dyDescent="0.2">
      <c r="A37" s="1" t="s">
        <v>23</v>
      </c>
    </row>
    <row r="38" spans="1:1" x14ac:dyDescent="0.2">
      <c r="A38" s="1" t="s">
        <v>39</v>
      </c>
    </row>
    <row r="39" spans="1:1" x14ac:dyDescent="0.2">
      <c r="A39" s="1" t="s">
        <v>32</v>
      </c>
    </row>
    <row r="41" spans="1:1" x14ac:dyDescent="0.2">
      <c r="A41" s="1" t="s">
        <v>12</v>
      </c>
    </row>
    <row r="42" spans="1:1" x14ac:dyDescent="0.2">
      <c r="A42" s="1" t="s">
        <v>14</v>
      </c>
    </row>
    <row r="43" spans="1:1" x14ac:dyDescent="0.2">
      <c r="A43" s="1" t="s">
        <v>27</v>
      </c>
    </row>
    <row r="44" spans="1:1" x14ac:dyDescent="0.2">
      <c r="A44" s="1" t="s">
        <v>30</v>
      </c>
    </row>
    <row r="45" spans="1:1" x14ac:dyDescent="0.2">
      <c r="A45" s="1" t="s">
        <v>40</v>
      </c>
    </row>
    <row r="46" spans="1:1" x14ac:dyDescent="0.2">
      <c r="A46" s="1" t="s">
        <v>41</v>
      </c>
    </row>
    <row r="47" spans="1:1" x14ac:dyDescent="0.2">
      <c r="A47" s="1" t="s">
        <v>33</v>
      </c>
    </row>
    <row r="48" spans="1:1" x14ac:dyDescent="0.2">
      <c r="A48" s="1" t="s">
        <v>28</v>
      </c>
    </row>
    <row r="50" spans="1:17" x14ac:dyDescent="0.2">
      <c r="A50" s="1" t="s">
        <v>45</v>
      </c>
    </row>
    <row r="51" spans="1:17" x14ac:dyDescent="0.2">
      <c r="A51" s="1" t="s">
        <v>46</v>
      </c>
    </row>
    <row r="52" spans="1:17" x14ac:dyDescent="0.2">
      <c r="A52" s="1" t="s">
        <v>47</v>
      </c>
    </row>
    <row r="53" spans="1:17" x14ac:dyDescent="0.2">
      <c r="A53" s="1" t="s">
        <v>38</v>
      </c>
    </row>
    <row r="54" spans="1:17" x14ac:dyDescent="0.2">
      <c r="A54" s="1" t="s">
        <v>42</v>
      </c>
    </row>
    <row r="55" spans="1:17" x14ac:dyDescent="0.2">
      <c r="A55" s="1" t="s">
        <v>32</v>
      </c>
    </row>
    <row r="56" spans="1:17" ht="12.75" customHeight="1" x14ac:dyDescent="0.2">
      <c r="A56" s="4"/>
      <c r="B56" s="4"/>
      <c r="C56" s="4"/>
      <c r="D56" s="4"/>
      <c r="E56" s="4"/>
      <c r="F56" s="4"/>
      <c r="G56" s="4"/>
      <c r="H56" s="4"/>
      <c r="I56" s="4"/>
      <c r="J56" s="4"/>
      <c r="K56" s="4"/>
      <c r="L56" s="4"/>
      <c r="M56" s="4"/>
      <c r="N56" s="4"/>
      <c r="O56" s="4"/>
      <c r="P56" s="4"/>
      <c r="Q56" s="4"/>
    </row>
    <row r="57" spans="1:17" ht="12.75" customHeight="1" x14ac:dyDescent="0.2">
      <c r="A57" s="4"/>
      <c r="B57" s="4"/>
      <c r="C57" s="4"/>
      <c r="D57" s="4"/>
      <c r="E57" s="4"/>
      <c r="F57" s="4"/>
      <c r="G57" s="4"/>
      <c r="H57" s="4"/>
      <c r="I57" s="4"/>
      <c r="J57" s="4"/>
      <c r="K57" s="4"/>
      <c r="L57" s="4"/>
      <c r="M57" s="4"/>
      <c r="N57" s="4"/>
      <c r="O57" s="4"/>
      <c r="P57" s="4"/>
      <c r="Q57" s="4"/>
    </row>
    <row r="58" spans="1:17" x14ac:dyDescent="0.2">
      <c r="A58" s="4"/>
      <c r="B58" s="4"/>
      <c r="C58" s="4"/>
      <c r="D58" s="4"/>
      <c r="E58" s="4"/>
      <c r="F58" s="4"/>
      <c r="G58" s="4"/>
      <c r="H58" s="4"/>
      <c r="I58" s="4"/>
      <c r="J58" s="4"/>
      <c r="K58" s="4"/>
      <c r="L58" s="4"/>
      <c r="M58" s="4"/>
      <c r="N58" s="4"/>
      <c r="O58" s="4"/>
      <c r="P58" s="4"/>
      <c r="Q58" s="4"/>
    </row>
    <row r="59" spans="1:17" x14ac:dyDescent="0.2">
      <c r="A59" s="4"/>
      <c r="B59" s="4"/>
      <c r="C59" s="4"/>
      <c r="D59" s="4"/>
      <c r="E59" s="4"/>
      <c r="F59" s="4"/>
      <c r="G59" s="4"/>
      <c r="H59" s="4"/>
      <c r="I59" s="4"/>
      <c r="J59" s="4"/>
      <c r="K59" s="4"/>
      <c r="L59" s="4"/>
      <c r="M59" s="4"/>
      <c r="N59" s="4"/>
      <c r="O59" s="4"/>
      <c r="P59" s="4"/>
      <c r="Q59" s="4"/>
    </row>
  </sheetData>
  <sheetProtection algorithmName="SHA-512" hashValue="EiIhXXT7gFCV0vvn38r8jtKncSu1ImiclfnFb0njFnIXq5Mn4mH1kQLO1+cM4a6O53jGiMwsPOiDnWO8xcnLIA==" saltValue="usPbBf01CrFxktZR1+RMhA==" spinCount="100000" sheet="1" objects="1" scenarios="1" selectLockedCells="1" selectUnlockedCell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ff5283c9-9114-4f7a-ac9d-0c106a935a13" xsi:nil="true"/>
    <lcf76f155ced4ddcb4097134ff3c332f xmlns="4ffb5a5e-aa30-43d6-8cf3-de1ea4d952b7">
      <Terms xmlns="http://schemas.microsoft.com/office/infopath/2007/PartnerControls"/>
    </lcf76f155ced4ddcb4097134ff3c332f>
    <Label xmlns="1026da15-ac39-45c4-8eee-3e3e9b63bf0b">. . .</Labe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4CC2DCC47B4B214E86D7513F7B0182E6" ma:contentTypeVersion="19" ma:contentTypeDescription="Creare un nuovo documento." ma:contentTypeScope="" ma:versionID="e7c3e14ffb1107c4ffde70b7ea5c77d7">
  <xsd:schema xmlns:xsd="http://www.w3.org/2001/XMLSchema" xmlns:xs="http://www.w3.org/2001/XMLSchema" xmlns:p="http://schemas.microsoft.com/office/2006/metadata/properties" xmlns:ns2="1026da15-ac39-45c4-8eee-3e3e9b63bf0b" xmlns:ns3="d44c9bf0-6c0b-41c8-a6f1-545f131b69ca" xmlns:ns4="348b340d-faab-450b-a764-69ffda645f75" xmlns:ns5="4ffb5a5e-aa30-43d6-8cf3-de1ea4d952b7" xmlns:ns6="ff5283c9-9114-4f7a-ac9d-0c106a935a13" targetNamespace="http://schemas.microsoft.com/office/2006/metadata/properties" ma:root="true" ma:fieldsID="0ad1f4fe6431f50d1f64274cdb7e900e" ns2:_="" ns3:_="" ns4:_="" ns5:_="" ns6:_="">
    <xsd:import namespace="1026da15-ac39-45c4-8eee-3e3e9b63bf0b"/>
    <xsd:import namespace="d44c9bf0-6c0b-41c8-a6f1-545f131b69ca"/>
    <xsd:import namespace="348b340d-faab-450b-a764-69ffda645f75"/>
    <xsd:import namespace="4ffb5a5e-aa30-43d6-8cf3-de1ea4d952b7"/>
    <xsd:import namespace="ff5283c9-9114-4f7a-ac9d-0c106a935a13"/>
    <xsd:element name="properties">
      <xsd:complexType>
        <xsd:sequence>
          <xsd:element name="documentManagement">
            <xsd:complexType>
              <xsd:all>
                <xsd:element ref="ns2:Label" minOccurs="0"/>
                <xsd:element ref="ns3:SharedWithUsers" minOccurs="0"/>
                <xsd:element ref="ns3:SharedWithDetails" minOccurs="0"/>
                <xsd:element ref="ns4:MediaServiceMetadata" minOccurs="0"/>
                <xsd:element ref="ns4:MediaServiceFastMetadata" minOccurs="0"/>
                <xsd:element ref="ns5:MediaServiceAutoTags" minOccurs="0"/>
                <xsd:element ref="ns5:MediaServiceOCR" minOccurs="0"/>
                <xsd:element ref="ns5:MediaServiceGenerationTime" minOccurs="0"/>
                <xsd:element ref="ns5:MediaServiceEventHashCode" minOccurs="0"/>
                <xsd:element ref="ns5:MediaServiceDateTaken" minOccurs="0"/>
                <xsd:element ref="ns5:MediaServiceAutoKeyPoints" minOccurs="0"/>
                <xsd:element ref="ns5:MediaServiceKeyPoints" minOccurs="0"/>
                <xsd:element ref="ns5:MediaLengthInSeconds" minOccurs="0"/>
                <xsd:element ref="ns5:lcf76f155ced4ddcb4097134ff3c332f" minOccurs="0"/>
                <xsd:element ref="ns6: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026da15-ac39-45c4-8eee-3e3e9b63bf0b" elementFormDefault="qualified">
    <xsd:import namespace="http://schemas.microsoft.com/office/2006/documentManagement/types"/>
    <xsd:import namespace="http://schemas.microsoft.com/office/infopath/2007/PartnerControls"/>
    <xsd:element name="Label" ma:index="1" nillable="true" ma:displayName="Label" ma:default=". . ." ma:description="Inserire una &quot;Label&quot; descrittiva del file" ma:format="Dropdown" ma:internalName="Label">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44c9bf0-6c0b-41c8-a6f1-545f131b69ca" elementFormDefault="qualified">
    <xsd:import namespace="http://schemas.microsoft.com/office/2006/documentManagement/types"/>
    <xsd:import namespace="http://schemas.microsoft.com/office/infopath/2007/PartnerControls"/>
    <xsd:element name="SharedWithUsers" ma:index="7"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8" nillable="true" ma:displayName="Condiviso con dettagli"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48b340d-faab-450b-a764-69ffda645f75" elementFormDefault="qualified">
    <xsd:import namespace="http://schemas.microsoft.com/office/2006/documentManagement/types"/>
    <xsd:import namespace="http://schemas.microsoft.com/office/infopath/2007/PartnerControls"/>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ffb5a5e-aa30-43d6-8cf3-de1ea4d952b7" elementFormDefault="qualified">
    <xsd:import namespace="http://schemas.microsoft.com/office/2006/documentManagement/types"/>
    <xsd:import namespace="http://schemas.microsoft.com/office/infopath/2007/PartnerControls"/>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Tag immagine" ma:readOnly="false" ma:fieldId="{5cf76f15-5ced-4ddc-b409-7134ff3c332f}" ma:taxonomyMulti="true" ma:sspId="66eaa575-0683-4ff4-8aea-62dd2ddae25a"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ff5283c9-9114-4f7a-ac9d-0c106a935a13" elementFormDefault="qualified">
    <xsd:import namespace="http://schemas.microsoft.com/office/2006/documentManagement/types"/>
    <xsd:import namespace="http://schemas.microsoft.com/office/infopath/2007/PartnerControls"/>
    <xsd:element name="TaxCatchAll" ma:index="23" nillable="true" ma:displayName="Colonna per tutti i valori di tassonomia" ma:hidden="true" ma:list="{ee390edb-90cb-4acd-af41-18bc47ae76c3}" ma:internalName="TaxCatchAll" ma:showField="CatchAllData" ma:web="ff5283c9-9114-4f7a-ac9d-0c106a935a1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1" ma:displayName="Tipo di contenuto"/>
        <xsd:element ref="dc:title" minOccurs="0" maxOccurs="1" ma:displayName="Note Nascost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10995C5-1917-4EF4-BE8A-710E285729FD}">
  <ds:schemaRefs>
    <ds:schemaRef ds:uri="http://schemas.microsoft.com/office/2006/documentManagement/types"/>
    <ds:schemaRef ds:uri="fb079f4a-4788-495f-9650-de3d8594fa59"/>
    <ds:schemaRef ds:uri="http://purl.org/dc/elements/1.1/"/>
    <ds:schemaRef ds:uri="http://schemas.microsoft.com/office/2006/metadata/properties"/>
    <ds:schemaRef ds:uri="e10c5667-1ee0-496a-ab2c-e85668dc23a4"/>
    <ds:schemaRef ds:uri="http://purl.org/dc/terms/"/>
    <ds:schemaRef ds:uri="http://schemas.openxmlformats.org/package/2006/metadata/core-properties"/>
    <ds:schemaRef ds:uri="http://schemas.microsoft.com/office/infopath/2007/PartnerControls"/>
    <ds:schemaRef ds:uri="http://www.w3.org/XML/1998/namespace"/>
    <ds:schemaRef ds:uri="http://purl.org/dc/dcmitype/"/>
  </ds:schemaRefs>
</ds:datastoreItem>
</file>

<file path=customXml/itemProps2.xml><?xml version="1.0" encoding="utf-8"?>
<ds:datastoreItem xmlns:ds="http://schemas.openxmlformats.org/officeDocument/2006/customXml" ds:itemID="{9DE5068D-437F-4409-9BA3-7A53FA7222DC}">
  <ds:schemaRefs>
    <ds:schemaRef ds:uri="http://schemas.microsoft.com/sharepoint/v3/contenttype/forms"/>
  </ds:schemaRefs>
</ds:datastoreItem>
</file>

<file path=customXml/itemProps3.xml><?xml version="1.0" encoding="utf-8"?>
<ds:datastoreItem xmlns:ds="http://schemas.openxmlformats.org/officeDocument/2006/customXml" ds:itemID="{4FE78D67-9A27-4171-A579-FA6E02FB264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2</vt:i4>
      </vt:variant>
    </vt:vector>
  </HeadingPairs>
  <TitlesOfParts>
    <vt:vector size="2" baseType="lpstr">
      <vt:lpstr>Interfaccia utente</vt:lpstr>
      <vt:lpstr>dati</vt:lpstr>
    </vt:vector>
  </TitlesOfParts>
  <Company>ATS Milano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Baldissin Mauro</dc:creator>
  <cp:lastModifiedBy>Perra Lorenzo Gabriele Renato</cp:lastModifiedBy>
  <cp:lastPrinted>2022-04-19T07:41:50Z</cp:lastPrinted>
  <dcterms:created xsi:type="dcterms:W3CDTF">2022-02-07T14:17:25Z</dcterms:created>
  <dcterms:modified xsi:type="dcterms:W3CDTF">2022-11-04T12:41:12Z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0x0101004CC2DCC47B4B214E86D7513F7B0182E6</vt:lpwstr>
  </property>
</Properties>
</file>